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uricio.sergio\Documents\Relatório de Atividades\"/>
    </mc:Choice>
  </mc:AlternateContent>
  <bookViews>
    <workbookView xWindow="0" yWindow="0" windowWidth="28800" windowHeight="12435" tabRatio="615" activeTab="3"/>
  </bookViews>
  <sheets>
    <sheet name="Resumo da Operações" sheetId="7" r:id="rId1"/>
    <sheet name="Câmbios" sheetId="23" r:id="rId2"/>
    <sheet name="Liberados e Entregues" sheetId="1" r:id="rId3"/>
    <sheet name="Exportação" sheetId="29" r:id="rId4"/>
    <sheet name="TIPO - 03" sheetId="3" r:id="rId5"/>
    <sheet name="TIPO - 04" sheetId="2" r:id="rId6"/>
    <sheet name="Agente de Cargas" sheetId="4" r:id="rId7"/>
    <sheet name="Prazo Permanência" sheetId="6" r:id="rId8"/>
    <sheet name="Cancelados" sheetId="5" r:id="rId9"/>
    <sheet name="Canal Saúde" sheetId="8" r:id="rId10"/>
    <sheet name="COC" sheetId="24" r:id="rId11"/>
    <sheet name="CPqAM" sheetId="9" r:id="rId12"/>
    <sheet name="CPqGM" sheetId="10" r:id="rId13"/>
    <sheet name="CPqRR" sheetId="11" r:id="rId14"/>
    <sheet name="DIRAD" sheetId="25" r:id="rId15"/>
    <sheet name="ENSP" sheetId="12" r:id="rId16"/>
    <sheet name="Fiocruz-RO" sheetId="26" r:id="rId17"/>
    <sheet name="ICC" sheetId="13" r:id="rId18"/>
    <sheet name="ICICT" sheetId="27" r:id="rId19"/>
    <sheet name="IFF" sheetId="14" r:id="rId20"/>
    <sheet name="ILMD" sheetId="28" r:id="rId21"/>
    <sheet name="INCQS" sheetId="15" r:id="rId22"/>
    <sheet name="INI" sheetId="16" r:id="rId23"/>
    <sheet name="IOC" sheetId="17" r:id="rId24"/>
    <sheet name="PRESIDÊNCIA" sheetId="21" r:id="rId25"/>
  </sheets>
  <definedNames>
    <definedName name="_xlnm._FilterDatabase" localSheetId="6" hidden="1">'Agente de Cargas'!$A$1:$P$222</definedName>
    <definedName name="_xlnm._FilterDatabase" localSheetId="1" hidden="1">Câmbios!$A$1:$L$224</definedName>
    <definedName name="_xlnm._FilterDatabase" localSheetId="11" hidden="1">CPqAM!$A$2:$L$16</definedName>
    <definedName name="_xlnm._FilterDatabase" localSheetId="12" hidden="1">CPqGM!$A$2:$L$16</definedName>
    <definedName name="_xlnm._FilterDatabase" localSheetId="13" hidden="1">CPqRR!$A$2:$L$18</definedName>
    <definedName name="_xlnm._FilterDatabase" localSheetId="15" hidden="1">ENSP!$A$2:$L$7</definedName>
    <definedName name="_xlnm._FilterDatabase" localSheetId="16" hidden="1">'Fiocruz-RO'!$A$2:$L$11</definedName>
    <definedName name="_xlnm._FilterDatabase" localSheetId="17" hidden="1">ICC!$A$2:$L$17</definedName>
    <definedName name="_xlnm._FilterDatabase" localSheetId="19" hidden="1">IFF!$A$2:$L$17</definedName>
    <definedName name="_xlnm._FilterDatabase" localSheetId="21" hidden="1">INCQS!$A$2:$L$27</definedName>
    <definedName name="_xlnm._FilterDatabase" localSheetId="23" hidden="1">IOC!$A$2:$M$94</definedName>
    <definedName name="_xlnm._FilterDatabase" localSheetId="2" hidden="1">'Liberados e Entregues'!$A$1:$Q$200</definedName>
    <definedName name="_xlnm._FilterDatabase" localSheetId="7" hidden="1">'Prazo Permanência'!$A$1:$L$105</definedName>
    <definedName name="_xlnm._FilterDatabase" localSheetId="24" hidden="1">PRESIDÊNCIA!$A$2:$L$15</definedName>
    <definedName name="_xlnm._FilterDatabase" localSheetId="5" hidden="1">'TIPO - 04'!$A$1:$L$125</definedName>
  </definedNames>
  <calcPr calcId="152511"/>
</workbook>
</file>

<file path=xl/calcChain.xml><?xml version="1.0" encoding="utf-8"?>
<calcChain xmlns="http://schemas.openxmlformats.org/spreadsheetml/2006/main">
  <c r="B55" i="29" l="1"/>
  <c r="M4" i="29"/>
  <c r="G222" i="4" l="1"/>
  <c r="D222" i="4"/>
  <c r="H222" i="4"/>
  <c r="I222" i="4"/>
  <c r="J222" i="4"/>
  <c r="K222" i="4"/>
  <c r="G20" i="7" l="1"/>
  <c r="G83" i="23"/>
  <c r="G15" i="21" l="1"/>
  <c r="F26" i="21"/>
  <c r="H105" i="17" l="1"/>
  <c r="G105" i="17"/>
  <c r="F105" i="17"/>
  <c r="H94" i="17"/>
  <c r="G15" i="16"/>
  <c r="G38" i="15"/>
  <c r="E38" i="15"/>
  <c r="G27" i="15"/>
  <c r="G17" i="28"/>
  <c r="G6" i="28"/>
  <c r="G28" i="14" l="1"/>
  <c r="G17" i="14"/>
  <c r="G17" i="27"/>
  <c r="G6" i="27"/>
  <c r="G28" i="13"/>
  <c r="G17" i="13"/>
  <c r="G11" i="26"/>
  <c r="G18" i="12"/>
  <c r="G7" i="12"/>
  <c r="G5" i="25"/>
  <c r="G26" i="21"/>
  <c r="G29" i="11"/>
  <c r="G18" i="11"/>
  <c r="F27" i="10"/>
  <c r="E27" i="10"/>
  <c r="G27" i="10"/>
  <c r="G16" i="10"/>
  <c r="G27" i="9"/>
  <c r="G16" i="9"/>
  <c r="G7" i="24"/>
  <c r="G5" i="8"/>
  <c r="O135" i="1"/>
  <c r="O189" i="1"/>
  <c r="O140" i="1"/>
  <c r="O136" i="1"/>
  <c r="O105" i="1"/>
  <c r="O103" i="1"/>
  <c r="O98" i="1"/>
  <c r="O94" i="1"/>
  <c r="O89" i="1"/>
  <c r="O88" i="1"/>
  <c r="O87" i="1"/>
  <c r="G125" i="2" l="1"/>
  <c r="G8" i="7"/>
  <c r="G6" i="7"/>
  <c r="G5" i="7"/>
  <c r="G4" i="7"/>
  <c r="G19" i="7"/>
  <c r="G17" i="7"/>
  <c r="G16" i="7"/>
  <c r="G15" i="7"/>
  <c r="G14" i="7"/>
  <c r="H7" i="7"/>
  <c r="H18" i="7"/>
  <c r="H20" i="7" s="1"/>
  <c r="H9" i="7"/>
  <c r="F9" i="7"/>
  <c r="F20" i="7"/>
  <c r="E20" i="7"/>
  <c r="D20" i="7"/>
  <c r="C20" i="7"/>
  <c r="B20" i="7"/>
  <c r="E9" i="7"/>
  <c r="D9" i="7"/>
  <c r="C9" i="7"/>
  <c r="B9" i="7"/>
  <c r="G199" i="23"/>
  <c r="G11" i="23"/>
  <c r="G4" i="8"/>
  <c r="G3" i="8"/>
  <c r="G9" i="7" l="1"/>
  <c r="G223" i="23"/>
  <c r="I105" i="6"/>
  <c r="H105" i="6"/>
  <c r="G105" i="6"/>
  <c r="K105" i="6"/>
  <c r="J105" i="6"/>
  <c r="J103" i="6" l="1"/>
  <c r="F30" i="6"/>
  <c r="K30" i="6" s="1"/>
  <c r="I5" i="3"/>
  <c r="G5" i="3"/>
  <c r="K103" i="6" l="1"/>
  <c r="L103" i="6" s="1"/>
  <c r="J2" i="1" l="1"/>
  <c r="J193" i="1"/>
  <c r="J192" i="1"/>
  <c r="J190" i="1"/>
  <c r="J189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1" i="1"/>
  <c r="J170" i="1"/>
  <c r="J168" i="1"/>
  <c r="J167" i="1"/>
  <c r="J166" i="1"/>
  <c r="J165" i="1"/>
  <c r="J164" i="1"/>
  <c r="J163" i="1"/>
  <c r="J162" i="1"/>
  <c r="J160" i="1"/>
  <c r="J159" i="1"/>
  <c r="J158" i="1"/>
  <c r="J157" i="1"/>
  <c r="J156" i="1"/>
  <c r="J148" i="1"/>
  <c r="J140" i="1"/>
  <c r="J137" i="1"/>
  <c r="J136" i="1"/>
  <c r="J135" i="1"/>
  <c r="J134" i="1"/>
  <c r="J133" i="1"/>
  <c r="J132" i="1"/>
  <c r="J131" i="1"/>
  <c r="J130" i="1"/>
  <c r="J129" i="1"/>
  <c r="J128" i="1"/>
  <c r="J127" i="1"/>
  <c r="J105" i="1"/>
  <c r="J103" i="1"/>
  <c r="J98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2" i="1"/>
  <c r="J76" i="1"/>
  <c r="J74" i="1"/>
  <c r="J71" i="1"/>
  <c r="J70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6" i="1"/>
  <c r="J25" i="1"/>
  <c r="J20" i="1"/>
  <c r="J16" i="1"/>
  <c r="J8" i="1"/>
  <c r="J3" i="1"/>
  <c r="J197" i="1" l="1"/>
  <c r="G18" i="24"/>
</calcChain>
</file>

<file path=xl/sharedStrings.xml><?xml version="1.0" encoding="utf-8"?>
<sst xmlns="http://schemas.openxmlformats.org/spreadsheetml/2006/main" count="7476" uniqueCount="1386">
  <si>
    <t>PROCESSO N.</t>
  </si>
  <si>
    <t>UNIDADE</t>
  </si>
  <si>
    <t>EXPORTADOR/FABRICANTE</t>
  </si>
  <si>
    <t>ABERTURA</t>
  </si>
  <si>
    <t>STATUS</t>
  </si>
  <si>
    <t>VL CONTRATADO</t>
  </si>
  <si>
    <t>TAXA</t>
  </si>
  <si>
    <t>VL REAIS</t>
  </si>
  <si>
    <t>PRODUTO</t>
  </si>
  <si>
    <t>RESPONSAVEL</t>
  </si>
  <si>
    <t>DATA PO</t>
  </si>
  <si>
    <t>CHEGADA PRODUTO</t>
  </si>
  <si>
    <t>LIBERACAO</t>
  </si>
  <si>
    <t>DIAS NA ALFANDEGA</t>
  </si>
  <si>
    <t>PESO</t>
  </si>
  <si>
    <t>CANAL DE LIBERACAO</t>
  </si>
  <si>
    <t>25380.002039/2013-98</t>
  </si>
  <si>
    <t>CANAL SAUDE</t>
  </si>
  <si>
    <t>SONY LATIN AMERICA, INC</t>
  </si>
  <si>
    <t>REMESSA SEM SAQUE</t>
  </si>
  <si>
    <t>INEXIGIBILIDADE</t>
  </si>
  <si>
    <t>LIBERADO / ENTREGUE</t>
  </si>
  <si>
    <t>LUCIANA DA SILVA SANTOS MACHADO</t>
  </si>
  <si>
    <t>25382.000282/2013-51</t>
  </si>
  <si>
    <t>PROMEGA</t>
  </si>
  <si>
    <t>PAULO CEZAR MIRANDA</t>
  </si>
  <si>
    <t>25382.000283/2013-04</t>
  </si>
  <si>
    <t>LIFE TECHNOLOGIES INC</t>
  </si>
  <si>
    <t>04 - TERMOCICLADORES MODELO ABI9700</t>
  </si>
  <si>
    <t>25382.000324/2013-54</t>
  </si>
  <si>
    <t>CELLABS</t>
  </si>
  <si>
    <t>PAGAMENTO ANTECIPADO</t>
  </si>
  <si>
    <t>25382.000347/2013-69A</t>
  </si>
  <si>
    <t>THERMO FISHER SCIENTIFIC</t>
  </si>
  <si>
    <t>CAD</t>
  </si>
  <si>
    <t>CENTRIFUGAS, LAVADORA E LEITORA</t>
  </si>
  <si>
    <t>25382.000353/2013-16</t>
  </si>
  <si>
    <t>NORTERN ARIZONA UNIVERSITY</t>
  </si>
  <si>
    <t>DOACAO</t>
  </si>
  <si>
    <t>REAGENTES</t>
  </si>
  <si>
    <t>25382.000357/2013-02</t>
  </si>
  <si>
    <t>ILLUMINA</t>
  </si>
  <si>
    <t>DISPENSA</t>
  </si>
  <si>
    <t>SEQUENCIADOR DE DNA</t>
  </si>
  <si>
    <t>25382.000358/2013-49</t>
  </si>
  <si>
    <t>SGI</t>
  </si>
  <si>
    <t>SERVIDOR SGI H2106-G7 C/ 4 PROCESSADORES</t>
  </si>
  <si>
    <t>25382.000164/2014-24</t>
  </si>
  <si>
    <t>KITS ELISA</t>
  </si>
  <si>
    <t>25382.000272/2014-05</t>
  </si>
  <si>
    <t>FEI EUROPE B.V.</t>
  </si>
  <si>
    <t>25383.000216/2013-71</t>
  </si>
  <si>
    <t>LEICA MICROSYSTEMS AG</t>
  </si>
  <si>
    <t>25383.000250/2013-46</t>
  </si>
  <si>
    <t>PRIOR SCIENTIFIC</t>
  </si>
  <si>
    <t>25383.000307/2013-15</t>
  </si>
  <si>
    <t>25383.000348/2013-01</t>
  </si>
  <si>
    <t>YALE UNIVERSITY</t>
  </si>
  <si>
    <t>25383.000108/2014-80</t>
  </si>
  <si>
    <t>LEICA MIKROSYSTEME VERETRIEB GMBH-DSA</t>
  </si>
  <si>
    <t>25383.000121/2014-39</t>
  </si>
  <si>
    <t>PROLAB</t>
  </si>
  <si>
    <t>ANALISADOR FLUROSPOT UNIVERSAL</t>
  </si>
  <si>
    <t>25383.000163/2014-70</t>
  </si>
  <si>
    <t>HISCAN SYSTEM</t>
  </si>
  <si>
    <t>/ /</t>
  </si>
  <si>
    <t>25383.000195/2014-75</t>
  </si>
  <si>
    <t>TUBOS, KITES DE ELISA CRIOTUBOS E TAMPAS PARA CRIOTUBOS</t>
  </si>
  <si>
    <t>25381.000090/2013-55</t>
  </si>
  <si>
    <t>EQUILAB, INC</t>
  </si>
  <si>
    <t>ANILHA, CONECTOR, CONJUNTO DE CABEAMENTO E OUTROS</t>
  </si>
  <si>
    <t>25381.000353/2013-26</t>
  </si>
  <si>
    <t>EMD MILLIPORE CORPORATION</t>
  </si>
  <si>
    <t>25381.000102/2014-22</t>
  </si>
  <si>
    <t>APPLIED BIOSYSTEMS</t>
  </si>
  <si>
    <t>SISTEMA PARA GENOTIPAGEM DE SNPS DE ALTA DEMANDA</t>
  </si>
  <si>
    <t>25381.000119/2014-80</t>
  </si>
  <si>
    <t>NIKON, INC.</t>
  </si>
  <si>
    <t>25381.000151/2014-65</t>
  </si>
  <si>
    <t>J.CRAIG VENTER INTITUTE</t>
  </si>
  <si>
    <t>MATERIAL LABORATORIAL</t>
  </si>
  <si>
    <t>25388.000924/2013-62</t>
  </si>
  <si>
    <t>MINISTERIO DE SALUD</t>
  </si>
  <si>
    <t>60 CEPAS DE MYCOBACTERIUM TUBERCULOSIS</t>
  </si>
  <si>
    <t>25388.000606/2013-00</t>
  </si>
  <si>
    <t>HITACHI KOKI CO LTD</t>
  </si>
  <si>
    <t>PLACA DE CONTROLE DO DRIVE DA CENTRIFUGA CP70MX</t>
  </si>
  <si>
    <t>25388.000709/2013-61</t>
  </si>
  <si>
    <t>INTECCON INC</t>
  </si>
  <si>
    <t>EQUIPAMENTO NANOSCAN E OUTROS</t>
  </si>
  <si>
    <t>25388.000718/2013-52</t>
  </si>
  <si>
    <t>BERGHOF</t>
  </si>
  <si>
    <t>25029.000116/2014-65</t>
  </si>
  <si>
    <t>INST NAC DE INFECTOLOGIA EVANDRO CHAGAS</t>
  </si>
  <si>
    <t>ABBVIE DEUTSCHLAND GMBH &amp; CO. KG</t>
  </si>
  <si>
    <t>25029.000125/2014-56</t>
  </si>
  <si>
    <t>FISHER BIOSERVICES</t>
  </si>
  <si>
    <t>ANTINEOPLASTIC RESEARCH</t>
  </si>
  <si>
    <t>25029.000127/2014-45</t>
  </si>
  <si>
    <t>ANTINEOPLASTIC</t>
  </si>
  <si>
    <t>25029.000128/2014-90</t>
  </si>
  <si>
    <t>MEDICAMENTO - EMTRICITABINE</t>
  </si>
  <si>
    <t>25029.000129/2014-34</t>
  </si>
  <si>
    <t>MEDICAMENTO - EFAVIRENZ 600 MG</t>
  </si>
  <si>
    <t>25029.000139/2014-70</t>
  </si>
  <si>
    <t>GILEAD SCIENCES, INC.</t>
  </si>
  <si>
    <t>MEDICAMENTO/TENOFOVIR EMTRICITABINA TRUVADA</t>
  </si>
  <si>
    <t>25029.000170/2014-19</t>
  </si>
  <si>
    <t>25029.000171/2014-55</t>
  </si>
  <si>
    <t>MEDICAMENTOS</t>
  </si>
  <si>
    <t>25029.000172/2014-08</t>
  </si>
  <si>
    <t>25029.000194/2014-60</t>
  </si>
  <si>
    <t>EFAVIRENZ 600 MG TABLETS</t>
  </si>
  <si>
    <t>25029.000195/2014-12</t>
  </si>
  <si>
    <t>25029.000241/2014-75</t>
  </si>
  <si>
    <t>EFAVIRENZ (STOCRIN) 600MG, TABS, 30'S</t>
  </si>
  <si>
    <t>25029.000252/2014-55</t>
  </si>
  <si>
    <t>SANOFI PASTEUR</t>
  </si>
  <si>
    <t>MEDICAMENTO ISONIAZID 300MG TABS, 30</t>
  </si>
  <si>
    <t>25029.000269/2014-11</t>
  </si>
  <si>
    <t>CORDEN PHARMA LATINA S.P.A</t>
  </si>
  <si>
    <t>25029.000270/2014-37</t>
  </si>
  <si>
    <t>25029.000276/2014-12</t>
  </si>
  <si>
    <t>COLLEGE OF AMERICAN PATHOLOGISTS</t>
  </si>
  <si>
    <t>25029.000283/2014-14</t>
  </si>
  <si>
    <t>RALTEGRAVIR 400MG</t>
  </si>
  <si>
    <t>25029.000295/2014-31</t>
  </si>
  <si>
    <t>SYDPATH CONTRACT PATHOLOGY</t>
  </si>
  <si>
    <t>25029.000324/2014-64</t>
  </si>
  <si>
    <t>EFAVIRENZ</t>
  </si>
  <si>
    <t>25029.000325/2014-17</t>
  </si>
  <si>
    <t>ANTIRETROVIRAL RESEARCH MEDICAMENTIONS</t>
  </si>
  <si>
    <t>25029.000419/2013-05</t>
  </si>
  <si>
    <t>ACTG HUMAN DNA REPOSITORY RESOURCES</t>
  </si>
  <si>
    <t>25029.000494/2013-68</t>
  </si>
  <si>
    <t>MERCK</t>
  </si>
  <si>
    <t>ANTIRETROVIRAL; LAMIVUDINE; RALTEGRAVIR; ABACAVIR; EMTRICITABINE</t>
  </si>
  <si>
    <t>25029.000497/2013-00</t>
  </si>
  <si>
    <t>ANTIRETROVIRAL RESEARCH</t>
  </si>
  <si>
    <t>25029.000498/2013-46</t>
  </si>
  <si>
    <t>EMTRICITABINE/TENOVIR 200/300MG TABS, 30'S</t>
  </si>
  <si>
    <t>25029.000511/2013-67</t>
  </si>
  <si>
    <t>LAMIVUDINE, EMTRICITABINE, ATAZANAVIR, TENOFOVIR, LAMIVUDINE E NEVIRAPINE.</t>
  </si>
  <si>
    <t>25029.000513/2013-56</t>
  </si>
  <si>
    <t>25029.000514/2013-09</t>
  </si>
  <si>
    <t>EMTRICITABINE/TENOVIR DF 200MG/300MG TABS "30"</t>
  </si>
  <si>
    <t>25380.000683/2013-21</t>
  </si>
  <si>
    <t>MEDICAMENTO TENOFOVIR/EMTRICITABINA (TRUVADA)</t>
  </si>
  <si>
    <t>25385.000221/2012-83</t>
  </si>
  <si>
    <t>DSMZ GMBH</t>
  </si>
  <si>
    <t>25385.000222/2012-28</t>
  </si>
  <si>
    <t>RIKEN BIORESOURCE CENTER</t>
  </si>
  <si>
    <t>CEPA MICROBIANA</t>
  </si>
  <si>
    <t>25385.000232/2012-63</t>
  </si>
  <si>
    <t>NATIONAL INSTITUTE OF STANDARDS AND TECHNOLOGY</t>
  </si>
  <si>
    <t>25385.000234/2012-52</t>
  </si>
  <si>
    <t>GENAXXON BIOSCIENCE GMBH</t>
  </si>
  <si>
    <t>25385.000237/2012-96</t>
  </si>
  <si>
    <t>OPS DIAGNOSTICS</t>
  </si>
  <si>
    <t>FREEZE DRYING E MICROBIAL FREEZE</t>
  </si>
  <si>
    <t>25385.000238/2012-31</t>
  </si>
  <si>
    <t>HYDRO BIOS</t>
  </si>
  <si>
    <t>PLACA DE UTERMOEHL</t>
  </si>
  <si>
    <t>25385.000250/2012-45</t>
  </si>
  <si>
    <t>COUNCIL OF EUROPE/CONSEIL DE I'EUROPE</t>
  </si>
  <si>
    <t>25385.000251/2012-90</t>
  </si>
  <si>
    <t>ACILA DR. WEIDNER GMBH</t>
  </si>
  <si>
    <t>25385.000255/2012-78</t>
  </si>
  <si>
    <t>NIBSC</t>
  </si>
  <si>
    <t>25385.000256/2012-12</t>
  </si>
  <si>
    <t>BURRELL SCIENTIFIC, INC</t>
  </si>
  <si>
    <t>25385.000265/2012-11</t>
  </si>
  <si>
    <t>ANMAT-ADMINISTRACION NACIONAL DE MEDICAMENTOS, ...</t>
  </si>
  <si>
    <t>25385.000299/2012-06</t>
  </si>
  <si>
    <t>EUROBIO</t>
  </si>
  <si>
    <t>REAGENTE PBS 10XSANS CA E</t>
  </si>
  <si>
    <t>25385.000409/2012-21</t>
  </si>
  <si>
    <t>GETINGE INTERNATIONAL</t>
  </si>
  <si>
    <t>CARTA DE CREDITO</t>
  </si>
  <si>
    <t>ISOLADOR WOKSTATION DE PAREDE</t>
  </si>
  <si>
    <t>25385.000100/2013-12</t>
  </si>
  <si>
    <t>DIONEX CORPORATION</t>
  </si>
  <si>
    <t>25385.000109/2013-23</t>
  </si>
  <si>
    <t>AMERICAN TYPE CULTURE COLLECTION (ATCC)</t>
  </si>
  <si>
    <t>25385.000170/2013-71</t>
  </si>
  <si>
    <t>PARTEC GMBH</t>
  </si>
  <si>
    <t>25385.000219/2013-95</t>
  </si>
  <si>
    <t>SHIMADZU</t>
  </si>
  <si>
    <t>SOFTWARE</t>
  </si>
  <si>
    <t>25385.000327/2013-68</t>
  </si>
  <si>
    <t>WATERS CORPORATION</t>
  </si>
  <si>
    <t>25385.000328/2013-11</t>
  </si>
  <si>
    <t>25385.000338/2013-48</t>
  </si>
  <si>
    <t>PUBLIC HEALTH ENGLAND</t>
  </si>
  <si>
    <t>NEISSERIA MENINGITIDIS SEROGROUP C</t>
  </si>
  <si>
    <t>25385.000341/2013-61</t>
  </si>
  <si>
    <t>25385.000023/2014-81</t>
  </si>
  <si>
    <t>ONEWORLD ACCURACY</t>
  </si>
  <si>
    <t>AMOSTRAS DE CULTURA DE FUNGOS E LEVEDURAS</t>
  </si>
  <si>
    <t>25385.000100/2014-01</t>
  </si>
  <si>
    <t>25028.000088/2012-24</t>
  </si>
  <si>
    <t>INCUBADORA DE CO2 MODELO WATER JACKETED</t>
  </si>
  <si>
    <t>25028.000079/2013-14</t>
  </si>
  <si>
    <t>03 ROTORES</t>
  </si>
  <si>
    <t>25028.000112/2013-14</t>
  </si>
  <si>
    <t>ERIE SCIENTIFIC LLC</t>
  </si>
  <si>
    <t>25028.000119/2013-28</t>
  </si>
  <si>
    <t>ROCHE DIAGNOSTIC CORP</t>
  </si>
  <si>
    <t>MAQUINA PCR EM TEMPO REAL</t>
  </si>
  <si>
    <t>25028.000130/2013-98</t>
  </si>
  <si>
    <t>ROCHE DIAGNOSTIC DEUTSCHLAND GMBH</t>
  </si>
  <si>
    <t>ALBUMIN, BSA SQ FOR MOLECULAR BIOLOGY</t>
  </si>
  <si>
    <t>25028.000136/2013-65</t>
  </si>
  <si>
    <t>QUIAGEN GMBH</t>
  </si>
  <si>
    <t>ENZIMA RT-NAT E HOTMASTER TAQ INHIBITOR (100 UL)</t>
  </si>
  <si>
    <t>25028.000138/2013-54</t>
  </si>
  <si>
    <t>MICROFLUIDICS INTERNACIONAL CORPORATION</t>
  </si>
  <si>
    <t>25028.000143/2013-67</t>
  </si>
  <si>
    <t>PERKIN ELMER</t>
  </si>
  <si>
    <t>25028.000146/2013-09</t>
  </si>
  <si>
    <t>GE HEALTHCARE BIO-SCIENCES CORP</t>
  </si>
  <si>
    <t>25028.000158/2013-25</t>
  </si>
  <si>
    <t>JOUAN S.A.</t>
  </si>
  <si>
    <t>MULTIPLICADORA DE ELETONS (ION TRAP LTQ ORBITRAP XL</t>
  </si>
  <si>
    <t>25028.000167/2013-16</t>
  </si>
  <si>
    <t>NANODROP ND-2000C</t>
  </si>
  <si>
    <t>25028.000168/2013-61</t>
  </si>
  <si>
    <t>MOLECULAR DIMENSIONS</t>
  </si>
  <si>
    <t>BANCADA INCUBADORA</t>
  </si>
  <si>
    <t>25384.000312/2013-18</t>
  </si>
  <si>
    <t>ECO MEDICS</t>
  </si>
  <si>
    <t>25384.000365/2013-21</t>
  </si>
  <si>
    <t>FOSS ANALYTICAL A/S</t>
  </si>
  <si>
    <t>25384.000395/2013-37</t>
  </si>
  <si>
    <t>CITOMETRO DE FLUXO MODELO ATTUNE MARCA APPLIED</t>
  </si>
  <si>
    <t>25384.000396/2013-81</t>
  </si>
  <si>
    <t>MAQUET CRITICAL CARE AB</t>
  </si>
  <si>
    <t>VENTILADOR PULMONAR SERVO MARCA MAQUET</t>
  </si>
  <si>
    <t>25384.000434/2013-04</t>
  </si>
  <si>
    <t>ADVANCED INSTRUMENTS, INC</t>
  </si>
  <si>
    <t>25384.000503/2013-71</t>
  </si>
  <si>
    <t>SONOSITE FUJIFILM</t>
  </si>
  <si>
    <t>SISTEMA DE ULTRASSOM SONOSITE-TURBO</t>
  </si>
  <si>
    <t>25384.000527/2013-21</t>
  </si>
  <si>
    <t>MG2 TRADE CORPORATION</t>
  </si>
  <si>
    <t>25384.000619/2013-19</t>
  </si>
  <si>
    <t>COSMED</t>
  </si>
  <si>
    <t>EQUIPAMENTO DE PLESTIMOGRAFIA BODPOD GOLD STANDART BODY COMPOSITION TRACKING SYM</t>
  </si>
  <si>
    <t>25384.000667/2013-07</t>
  </si>
  <si>
    <t>NIHON KOHDEN CORPORATION</t>
  </si>
  <si>
    <t>MONTOR DE BEIRA E OUTROS</t>
  </si>
  <si>
    <t>25384.000678/2013-89</t>
  </si>
  <si>
    <t>WESCOR INC</t>
  </si>
  <si>
    <t>25384.000679/2013-23</t>
  </si>
  <si>
    <t>ADINSTRUMENTS MAKING SCIENCE EASIER</t>
  </si>
  <si>
    <t>25384.000700/2013-91</t>
  </si>
  <si>
    <t>SELLEX, INC.</t>
  </si>
  <si>
    <t>EQUIPAMENTO PARA TEST DA MEDIDA DA DIFERENÃ‡A DE POTENCIAL NASAL</t>
  </si>
  <si>
    <t>25384.000747/2013-54</t>
  </si>
  <si>
    <t>GE MEDICAL SYSTEMS</t>
  </si>
  <si>
    <t>INCUBADORA GIRAFFE</t>
  </si>
  <si>
    <t>25384.000068/2014-66</t>
  </si>
  <si>
    <t>KARL STORZ GMBH &amp; CO. KH</t>
  </si>
  <si>
    <t>25384.000528/2014-56</t>
  </si>
  <si>
    <t>LONZA SALE LTDA</t>
  </si>
  <si>
    <t>25029.000067/2014-61</t>
  </si>
  <si>
    <t>ETOPOSIDE 50MG,20 CAPSULES PER BOX</t>
  </si>
  <si>
    <t>25029.000081/2014-64</t>
  </si>
  <si>
    <t>MEDICAMENTOS PARA HIV</t>
  </si>
  <si>
    <t>25029.000082/2014-17</t>
  </si>
  <si>
    <t>MEDICAMENTOS EM GERAL</t>
  </si>
  <si>
    <t>25029.000089/2014-21</t>
  </si>
  <si>
    <t>ANTI TUBERCULOSIS</t>
  </si>
  <si>
    <t>25029.000093/2014-99</t>
  </si>
  <si>
    <t>MEDICAMENTO EFAVIRENZ 600 MG, 30'S</t>
  </si>
  <si>
    <t>25029.000094/2014-33</t>
  </si>
  <si>
    <t>EMTRICITABINE TENOFOVIR 200/300MG</t>
  </si>
  <si>
    <t>25029.000095/2014-88</t>
  </si>
  <si>
    <t>LOPINAVIR/RITONAVIR TAB 200/50MG</t>
  </si>
  <si>
    <t>25380.000293/2014-32</t>
  </si>
  <si>
    <t>ANTIRETROVIRAL</t>
  </si>
  <si>
    <t>25030.000895/2014-60</t>
  </si>
  <si>
    <t>INSTITUTO OSWALDO CRUZ</t>
  </si>
  <si>
    <t>AIX MARSEILLE UNIVERSITE</t>
  </si>
  <si>
    <t>25030.000902/2014-23</t>
  </si>
  <si>
    <t>CDC - CENTER FOR DISEASE CONTROL OF PREVETION</t>
  </si>
  <si>
    <t>25030.000908/2014-09</t>
  </si>
  <si>
    <t>STATENS SERUM INSTITUT</t>
  </si>
  <si>
    <t>PROTEINA RECOMBINANTE DE PARASITA</t>
  </si>
  <si>
    <t>25030.000881/2012-84B</t>
  </si>
  <si>
    <t>25030.001090/2012-71A</t>
  </si>
  <si>
    <t>LOGGING EQUIPMENT TECHNICAL INC.</t>
  </si>
  <si>
    <t>SRP</t>
  </si>
  <si>
    <t>25030.001090/2012-71B</t>
  </si>
  <si>
    <t>25030.001091/2012-16A</t>
  </si>
  <si>
    <t>CJ DE REAGENTES GENEAMP E GENEAMP EZ (REAGENTES)</t>
  </si>
  <si>
    <t>25030.001095/2012-02B</t>
  </si>
  <si>
    <t>APLIED BYOSYSTEMS, BY LIFE TECHNOLOGIES</t>
  </si>
  <si>
    <t>EKSPOT ESPOTEADOR DE CROMATOGRAFIA LIQUIDA E OUTROS</t>
  </si>
  <si>
    <t>25030.000260/2013-81B</t>
  </si>
  <si>
    <t>KENVAS, INC</t>
  </si>
  <si>
    <t>SERVIDOR SUPERMICRO - MODELO SUPERSERVE</t>
  </si>
  <si>
    <t>25030.000261/2013-26A</t>
  </si>
  <si>
    <t>JEOL USA, INC.</t>
  </si>
  <si>
    <t>SECADOR DE PONTO</t>
  </si>
  <si>
    <t>25030.000290/2013-98A</t>
  </si>
  <si>
    <t>25030.000406/2013-99A</t>
  </si>
  <si>
    <t>COLUNA CROMOTOGRAFICA</t>
  </si>
  <si>
    <t>25030.000407/2013-33</t>
  </si>
  <si>
    <t>FUNDAÃ‡ÃƒO OSWALDO CRUZ</t>
  </si>
  <si>
    <t>REPARO - BIOSSENSOR</t>
  </si>
  <si>
    <t>25030.000525/2013-41A</t>
  </si>
  <si>
    <t>HELVETICA HEALTH CARE SARL</t>
  </si>
  <si>
    <t>HIV-1 P24 ANTIGEN ELISA 2.0 KIT</t>
  </si>
  <si>
    <t>25030.000525/2013-41B</t>
  </si>
  <si>
    <t>AFFYMETRIX, INC</t>
  </si>
  <si>
    <t>QUANTIGENE PIEX DNA ASSAY KIT (MAGNETIC SEPARATION)</t>
  </si>
  <si>
    <t>25030.000528/2013-85A</t>
  </si>
  <si>
    <t>TRACELARB SCIENTIFIC CORPORATION</t>
  </si>
  <si>
    <t>25030.000843/2013-11</t>
  </si>
  <si>
    <t>25030.000951/2013-85A</t>
  </si>
  <si>
    <t>CLODRONATEL LIPOSOMES.COM</t>
  </si>
  <si>
    <t>25030.000952/2013-20</t>
  </si>
  <si>
    <t>BUXCO ELECTRONICS, INC</t>
  </si>
  <si>
    <t>25030.001176/2013-85A</t>
  </si>
  <si>
    <t>ULTRAMICROTOMO LEICA UC7</t>
  </si>
  <si>
    <t>25030.001212/2013-19</t>
  </si>
  <si>
    <t>MIGAL GALILEE TECHHN OLOGY CENTER</t>
  </si>
  <si>
    <t>ANTICORPOS IGY PURIFICADOS</t>
  </si>
  <si>
    <t>25030.001213/2013-55</t>
  </si>
  <si>
    <t>25030.001250/2013-63</t>
  </si>
  <si>
    <t>UNIVERSITY OF CALIFORNIA</t>
  </si>
  <si>
    <t>LAMINAS CONTENDO BIOPSIA DE PACIENTES</t>
  </si>
  <si>
    <t>25030.001280/2013-70</t>
  </si>
  <si>
    <t>CENTRE DE RECHERCHE EN INFCTIOLOGIE</t>
  </si>
  <si>
    <t>LEISHMANIA AMAZONENSIS, BRAZILIENSIS, MAJOR, INFANTUM LUCIFERAE E GUYANENSIS</t>
  </si>
  <si>
    <t>25030.001285/2013-01</t>
  </si>
  <si>
    <t>CLINICA DI MALATTIEVE</t>
  </si>
  <si>
    <t>DNA, TUBOS DE URINA, SALIVA E SORO</t>
  </si>
  <si>
    <t>25030.001290/2013-13</t>
  </si>
  <si>
    <t>SISTEMA DE ESPECTROMETRIA DE MASSAS</t>
  </si>
  <si>
    <t>25030.001296/2013-82</t>
  </si>
  <si>
    <t>INST NACIONAL SAUDE DE MOÃ‡AMBIQUE</t>
  </si>
  <si>
    <t>SORO HUMANO</t>
  </si>
  <si>
    <t>25030.000035/2014-26</t>
  </si>
  <si>
    <t>FORSYTH</t>
  </si>
  <si>
    <t>25030.000051/2014-19</t>
  </si>
  <si>
    <t>MERK SHARP &amp; DOHME CORP</t>
  </si>
  <si>
    <t>25030.000069/2014-11</t>
  </si>
  <si>
    <t>CENTERS FOR DISEASE CONTROL</t>
  </si>
  <si>
    <t>KITS DE PCR EM TEMPO REAL PARA DENGUE</t>
  </si>
  <si>
    <t>25030.000125/2014-17</t>
  </si>
  <si>
    <t>INSTITUTO PASTEUR</t>
  </si>
  <si>
    <t>ANTICORPOS</t>
  </si>
  <si>
    <t>25030.000126/2014-61</t>
  </si>
  <si>
    <t>LONDON SCHOOL OF HYGIENE &amp; TROPICAL MEDICINE</t>
  </si>
  <si>
    <t>TUBOS CONTENDO TRYPANOSOMA CRUZI</t>
  </si>
  <si>
    <t>25030.000157/2014-12</t>
  </si>
  <si>
    <t>LEISHMANIOSE VISCERAL CANINA</t>
  </si>
  <si>
    <t>CARL ZEISS</t>
  </si>
  <si>
    <t>25030.000189/2014-18</t>
  </si>
  <si>
    <t>QUED BIOSCIENCE INC</t>
  </si>
  <si>
    <t>25030.000333/2014-16</t>
  </si>
  <si>
    <t>LEIDS UNIVERSITAIR</t>
  </si>
  <si>
    <t>MICROBACTERIAS</t>
  </si>
  <si>
    <t>25030.000431/2014-53</t>
  </si>
  <si>
    <t>REAGENTES PARA LABORATORIO</t>
  </si>
  <si>
    <t>25030.000435/2014-31</t>
  </si>
  <si>
    <t>25030.000549/2014-81</t>
  </si>
  <si>
    <t>CELERA CORPORATION</t>
  </si>
  <si>
    <t>25030.000557/2014-28</t>
  </si>
  <si>
    <t>25030.000608/2014-11</t>
  </si>
  <si>
    <t>25030.000618/2014-57</t>
  </si>
  <si>
    <t>UNIVERSITY OF VIRGINIA</t>
  </si>
  <si>
    <t>25030.000619/2014-00</t>
  </si>
  <si>
    <t>RINGS 2/PK, ADAPTADOR F/ MINI E MINI BEADBEATER 16 230V/50HZ</t>
  </si>
  <si>
    <t>25030.000648/2014-63</t>
  </si>
  <si>
    <t>25030.000667/2014-90</t>
  </si>
  <si>
    <t>25030.000705/2014-12</t>
  </si>
  <si>
    <t>TUBOS CONTENDO ANTICORPO</t>
  </si>
  <si>
    <t>25030.000781/2014-10</t>
  </si>
  <si>
    <t>KITS DE REAGENTE</t>
  </si>
  <si>
    <t>25030.000795/2014-33</t>
  </si>
  <si>
    <t>INSTITUT PASTEUR</t>
  </si>
  <si>
    <t>CEPAS DE VIRUS DA FEBRE AMARELA</t>
  </si>
  <si>
    <t>25030.000839/2014-25</t>
  </si>
  <si>
    <t>MCGILL UNIVERSITY HEALTH CENTRE</t>
  </si>
  <si>
    <t>TUBOS EPPENDORF CONTENDO AMOSTRAS DE DNA HUMANO</t>
  </si>
  <si>
    <t>25030.000856/2014-62</t>
  </si>
  <si>
    <t>ABBOT MOLECULAR INC</t>
  </si>
  <si>
    <t>PLASMA HUMANO</t>
  </si>
  <si>
    <t>25030.000862/2014-10</t>
  </si>
  <si>
    <t>BEI RESOURCES</t>
  </si>
  <si>
    <t>25380.002356/2013-12</t>
  </si>
  <si>
    <t>SHANGHAI KINBIO TECH CO</t>
  </si>
  <si>
    <t>ESTEIRA DE TRANSPORTE PARA USO EM BANCADA</t>
  </si>
  <si>
    <t>25380.002358/2013-01</t>
  </si>
  <si>
    <t>AHLSTROM MOUNT</t>
  </si>
  <si>
    <t>MEMBRANA DE AMOSTRA E MEMBRANA RESIDUAL</t>
  </si>
  <si>
    <t>25380.002359/2013-48</t>
  </si>
  <si>
    <t>ADVANCED MICRODEVICES PVT LTD</t>
  </si>
  <si>
    <t>NITROCELULLOSE MEMBRANE</t>
  </si>
  <si>
    <t>25030.000900/2014-34</t>
  </si>
  <si>
    <t>INSTITUTO COSTARRICENSE DE INVESTIGACIÃ“N Y</t>
  </si>
  <si>
    <t>CEPAS; SALMONELA, SHIGELLA, CAMPYLOBACTER, AMBIENTAL</t>
  </si>
  <si>
    <t>25030.000894/2014-15</t>
  </si>
  <si>
    <t>25380.003159/2012-21</t>
  </si>
  <si>
    <t>GEA WESTFALIA SEPARATOR GROUP GMBH</t>
  </si>
  <si>
    <t>25380.000768/2014-91</t>
  </si>
  <si>
    <t>AMOSTRA DE SORO HUMANO</t>
  </si>
  <si>
    <t>25380.000974/2014-09</t>
  </si>
  <si>
    <t>DEPARTAMENT OF HEALTH &amp; HUMAN SERVICES</t>
  </si>
  <si>
    <t>FRASCO CO,M AMOSTRAS DE SORO HUMANO COM IGG E IGM DE CHIKUNGUNYA</t>
  </si>
  <si>
    <t>25380.001017/2014-91</t>
  </si>
  <si>
    <t>FORMLACTION SMART SCIENTIFIC ANALYSIS</t>
  </si>
  <si>
    <t>25380.001636/2013-03</t>
  </si>
  <si>
    <t>ANALISADOR GENETICO DE DNA</t>
  </si>
  <si>
    <t>25380.002036/2013-54</t>
  </si>
  <si>
    <t>SERVIDOR SGI UV 2000 COMPLETO</t>
  </si>
  <si>
    <t>TOTAL DE PROCESSOS</t>
  </si>
  <si>
    <t>MODALIDADE DE PAGTO</t>
  </si>
  <si>
    <t>MODALIDADE DE LICITACAO</t>
  </si>
  <si>
    <t>NÃO SE APLICA</t>
  </si>
  <si>
    <t>PREGÃO</t>
  </si>
  <si>
    <t>OBS: As doações tiveram as taxas estimadas para US$/R$ 2,4 para que pudéssemos estimar o valor total das importações.</t>
  </si>
  <si>
    <t>EXPORTADOR / FABRICANTE</t>
  </si>
  <si>
    <t>25067.000015/2014-38B</t>
  </si>
  <si>
    <t>ASSOCIATION OF SCIENCE/TECHNOLOGY CENTERS INCORPOD</t>
  </si>
  <si>
    <t>25067.000019/2014-16</t>
  </si>
  <si>
    <t>FLANDERS TECHNOLOGY INTERNATIONAL</t>
  </si>
  <si>
    <t>25067.000028/2014-15A</t>
  </si>
  <si>
    <t>RED-POP</t>
  </si>
  <si>
    <t>25382.000014/2014-11</t>
  </si>
  <si>
    <t>JMIR</t>
  </si>
  <si>
    <t>25382.000114/2014-47</t>
  </si>
  <si>
    <t>PUBLIC LIBRARY OF SCIENCES-PLOS</t>
  </si>
  <si>
    <t>25382.000191/2014-05</t>
  </si>
  <si>
    <t>AMERICAN JOURNAL EXPERTS</t>
  </si>
  <si>
    <t>25382.000300/2014-86</t>
  </si>
  <si>
    <t>ELSEVIER</t>
  </si>
  <si>
    <t>25382.000311/2014-66</t>
  </si>
  <si>
    <t>25382.000312/2014-19</t>
  </si>
  <si>
    <t>MDPI PUBLISHING</t>
  </si>
  <si>
    <t>25383.000140/2014-65</t>
  </si>
  <si>
    <t>25383.000198/2014-17</t>
  </si>
  <si>
    <t>OXFORD UNIVERSITY PRESS</t>
  </si>
  <si>
    <t>25383.000207/2014-61</t>
  </si>
  <si>
    <t>25383.000244/2014-70</t>
  </si>
  <si>
    <t>AMERICAN SOCIETY FOR MICROBIOLOGY</t>
  </si>
  <si>
    <t>25383.000271/2014-42</t>
  </si>
  <si>
    <t>25383.000302/2014-65</t>
  </si>
  <si>
    <t>25381.000023/2014-11</t>
  </si>
  <si>
    <t>PUBLIC HEALTH LABORATORY CENTRE</t>
  </si>
  <si>
    <t>25381.000029/2014-99</t>
  </si>
  <si>
    <t>HINDAWI PUBLISHING CORPORATION</t>
  </si>
  <si>
    <t>25381.000099/2014-47</t>
  </si>
  <si>
    <t>SOCIEDAD MEXICANA DE PARASITOLOGIA</t>
  </si>
  <si>
    <t>25381.000114/2014-57</t>
  </si>
  <si>
    <t>25381.000161/2014-09</t>
  </si>
  <si>
    <t>SCHOLARS RESEARCH LIBRARY</t>
  </si>
  <si>
    <t>25381.000176/2014-69</t>
  </si>
  <si>
    <t>25381.000185/2014-50</t>
  </si>
  <si>
    <t>WILEY-VCH</t>
  </si>
  <si>
    <t>25381.000218/2014-61</t>
  </si>
  <si>
    <t>THE ENDOCRINE SOCIETY</t>
  </si>
  <si>
    <t>25380.001598/2014-61</t>
  </si>
  <si>
    <t>25385.000246/2013-68</t>
  </si>
  <si>
    <t>GRAPHPAD SOFTWARE</t>
  </si>
  <si>
    <t>25385.000289/2013-43</t>
  </si>
  <si>
    <t>BIPEA ARTENAIRE DE VOTRE QUALITÃ‰</t>
  </si>
  <si>
    <t>25385.000219/2014-76</t>
  </si>
  <si>
    <t>25385.000221/2014-45</t>
  </si>
  <si>
    <t>QUALITY AMERICA INC.</t>
  </si>
  <si>
    <t>25380.000349/2014-59</t>
  </si>
  <si>
    <t>PROQUEST</t>
  </si>
  <si>
    <t>25380.000351/2014-28</t>
  </si>
  <si>
    <t>WYLEY SUBSCRIPTION SERVICE</t>
  </si>
  <si>
    <t>25792.000004/2014-53</t>
  </si>
  <si>
    <t>25792.000094/2014-82</t>
  </si>
  <si>
    <t>25030.001115/2013-18A</t>
  </si>
  <si>
    <t>BENTHAM SCIENCE PUBLISHERS LTD</t>
  </si>
  <si>
    <t>25030.001115/2013-18B</t>
  </si>
  <si>
    <t>MARY ANN LIEBERT, INC</t>
  </si>
  <si>
    <t>25030.001115/2013-18C</t>
  </si>
  <si>
    <t>MOLECULAR DIVERSITY PRESERVATION INTERNACIONAL</t>
  </si>
  <si>
    <t>25030.001115/2013-18D</t>
  </si>
  <si>
    <t>SCIENTIFIC RESEARCH PUBLISHING</t>
  </si>
  <si>
    <t>25030.001219/2013-22A</t>
  </si>
  <si>
    <t>25030.001219/2013-22D</t>
  </si>
  <si>
    <t>OMICS</t>
  </si>
  <si>
    <t>25030.001261/2013-43A</t>
  </si>
  <si>
    <t>CADMUS JOURNAL SERVICES</t>
  </si>
  <si>
    <t>25030.001261/2013-43B</t>
  </si>
  <si>
    <t>LIBERTAS ACADEMICA LTD</t>
  </si>
  <si>
    <t>25030.000036/2014-71A</t>
  </si>
  <si>
    <t>THE SHERIDAN PRESS</t>
  </si>
  <si>
    <t>25030.000036/2014-71C</t>
  </si>
  <si>
    <t>25030.000036/2014-71D</t>
  </si>
  <si>
    <t>MDPI AG -MOLECULAR DIVERSITY PRESERVATION</t>
  </si>
  <si>
    <t>25030.000036/2014-71E</t>
  </si>
  <si>
    <t>25030.000036/2014-71G</t>
  </si>
  <si>
    <t>25030.000036/2014-71H</t>
  </si>
  <si>
    <t>BIOMED CENTRAL LTD</t>
  </si>
  <si>
    <t>25030.000036/2014-71I</t>
  </si>
  <si>
    <t>25030.000037/2014-15B</t>
  </si>
  <si>
    <t>25030.000081/2014-25A</t>
  </si>
  <si>
    <t>FOLIA PARASITOLOGICA - INSTITUTE OF PARASITOLOGY</t>
  </si>
  <si>
    <t>25030.000081/2014-25B</t>
  </si>
  <si>
    <t>25030.000168/2014-01A</t>
  </si>
  <si>
    <t>HELMINTHOLOGICAL SOCIETY OF WASHINGYON</t>
  </si>
  <si>
    <t>25030.000168/2014-01B</t>
  </si>
  <si>
    <t>25030.000271/2014-42</t>
  </si>
  <si>
    <t>CONFERENCE SOLUTIONS INC</t>
  </si>
  <si>
    <t>25030.000416/2014-13A</t>
  </si>
  <si>
    <t>NATURE PUBLISHING GROUP</t>
  </si>
  <si>
    <t>25030.000416/2014-13B</t>
  </si>
  <si>
    <t>SOCIETY FOR VECTOR ECOLOGY</t>
  </si>
  <si>
    <t>25030.000416/2014-13C</t>
  </si>
  <si>
    <t>WORLD BIOMEDICAL</t>
  </si>
  <si>
    <t>25030.000496/2014-07A</t>
  </si>
  <si>
    <t>25030.000496/2014-07B</t>
  </si>
  <si>
    <t>JOHN WILEY &amp; SONS INC.</t>
  </si>
  <si>
    <t>25030.000509/2014-30</t>
  </si>
  <si>
    <t>25030.000552/2014-03A</t>
  </si>
  <si>
    <t>AMCA-THE AMERICAN MOSQUITO CONTROL ASSOC.</t>
  </si>
  <si>
    <t>25030.000552/2014-03B</t>
  </si>
  <si>
    <t>MAGNOLIA PRESS</t>
  </si>
  <si>
    <t>25030.000552/2014-03C</t>
  </si>
  <si>
    <t>25030.000627/2014-48B</t>
  </si>
  <si>
    <t>25030.000627/2014-48C</t>
  </si>
  <si>
    <t>25030.000704/2014-60A</t>
  </si>
  <si>
    <t>25030.000704/2014-60B</t>
  </si>
  <si>
    <t>JOURNAL OF INFECTION IN DEVELOPING COUNTRIES</t>
  </si>
  <si>
    <t>25030.000738/2014-54A</t>
  </si>
  <si>
    <t>25030.000738/2014-54B</t>
  </si>
  <si>
    <t>MEDCRAVE GROUP LLC.</t>
  </si>
  <si>
    <t>25030.000763/2014-38</t>
  </si>
  <si>
    <t>25030.000867/2014-42A</t>
  </si>
  <si>
    <t>25030.000867/2014-42B</t>
  </si>
  <si>
    <t>25380.000930/2014-71</t>
  </si>
  <si>
    <t>ASSOCIAÃ‡ÃƒO INTERNACIONAL DE INST. NAC. DE SAÃšDE</t>
  </si>
  <si>
    <t>25380.000151/2014-75</t>
  </si>
  <si>
    <t>PUBLISHERS INTERNACIONAL LINKING ASSOCIATIO</t>
  </si>
  <si>
    <t>25380.000769/2014-35</t>
  </si>
  <si>
    <t>25380.000948/2014-72</t>
  </si>
  <si>
    <t>AULP-ASSOCIAÃ‡ÃƒO DAS UNIVERSIDADES LINGUA PORTUGUE</t>
  </si>
  <si>
    <t>25380.001359/2014-10</t>
  </si>
  <si>
    <t>JAIME BREILH</t>
  </si>
  <si>
    <t>25380.001080/2014-28</t>
  </si>
  <si>
    <t>THOMSON REUTERS</t>
  </si>
  <si>
    <t>CONVERSÃO CHEQUE NÂº 1931434</t>
  </si>
  <si>
    <t>CONVERTIDO</t>
  </si>
  <si>
    <t>TIPO 3</t>
  </si>
  <si>
    <t>EBSCO</t>
  </si>
  <si>
    <t>25030.000108/2014-80</t>
  </si>
  <si>
    <t>CONVERSÃO DE CHEQUE</t>
  </si>
  <si>
    <t>25030.000107/2014-35</t>
  </si>
  <si>
    <t>RENOVAÇÃO DE ASSINATURA A SOCIETE GENERALE - CHEQUE</t>
  </si>
  <si>
    <t>SOCIETE GENERALE</t>
  </si>
  <si>
    <t>25030.000055/2014-05</t>
  </si>
  <si>
    <t>MODALIDADE</t>
  </si>
  <si>
    <t>TOTAL DE PROCESSOS:</t>
  </si>
  <si>
    <t>25029.000332/2014-19</t>
  </si>
  <si>
    <t>DOAÇÃO</t>
  </si>
  <si>
    <t>CANCELADO</t>
  </si>
  <si>
    <t>2075.00</t>
  </si>
  <si>
    <t>0.000000</t>
  </si>
  <si>
    <t>0.00</t>
  </si>
  <si>
    <t>25030.000320/2014-47</t>
  </si>
  <si>
    <t>32.00</t>
  </si>
  <si>
    <t>TUBOS PARA MICROCENTRÍFUGAS</t>
  </si>
  <si>
    <t>25030.000414/2014-16</t>
  </si>
  <si>
    <t>UNIVERSIDAD DEL ROSARIO</t>
  </si>
  <si>
    <t>1.00</t>
  </si>
  <si>
    <t>DNA SINTÉTICO</t>
  </si>
  <si>
    <t>25030.000754/2014-47</t>
  </si>
  <si>
    <t>FUNDAÇÃO OSWALDO CRUZ</t>
  </si>
  <si>
    <t>EXPORTAÇÃO</t>
  </si>
  <si>
    <t>25.00</t>
  </si>
  <si>
    <t>RNA DE CONTROLE DE DENGUE</t>
  </si>
  <si>
    <t>25383.000300/2013-95</t>
  </si>
  <si>
    <t>MEDIA CYBERNETICS INC</t>
  </si>
  <si>
    <t>25030.001219/2013-22B</t>
  </si>
  <si>
    <t>PROCESSO</t>
  </si>
  <si>
    <t>DATA INICIAL</t>
  </si>
  <si>
    <t>DT.ABERTURA PROCESSO</t>
  </si>
  <si>
    <t>MODALIDADE LICIT.</t>
  </si>
  <si>
    <t>ANÃLISE E CAMBIO</t>
  </si>
  <si>
    <t>CONTROLE DE PEDIDOS</t>
  </si>
  <si>
    <t>LIBERACAO ALFANDEGÃRIA</t>
  </si>
  <si>
    <t>TOT. DIAS SIEX</t>
  </si>
  <si>
    <t>TOT. DIAS GERAL</t>
  </si>
  <si>
    <t>MEDIA %</t>
  </si>
  <si>
    <t>REM.SEM SAQUE</t>
  </si>
  <si>
    <t>PAG. ANTECIP.</t>
  </si>
  <si>
    <t>25385.000346/2013-94</t>
  </si>
  <si>
    <t>CPqAM</t>
  </si>
  <si>
    <t>CPqGM</t>
  </si>
  <si>
    <t>CPqRR</t>
  </si>
  <si>
    <t>ENSP</t>
  </si>
  <si>
    <t>INI</t>
  </si>
  <si>
    <t>INCQS</t>
  </si>
  <si>
    <t>ICC</t>
  </si>
  <si>
    <t>IFF</t>
  </si>
  <si>
    <t>IOC</t>
  </si>
  <si>
    <t>VPPLR</t>
  </si>
  <si>
    <t>TOT. DIAS-Abertura À  Entrada SIEX</t>
  </si>
  <si>
    <t>DESC. UNIDADE</t>
  </si>
  <si>
    <t>ENSP/HÉLIO FRAGA</t>
  </si>
  <si>
    <t>PRESIDENCIA</t>
  </si>
  <si>
    <t>SERVIDOR DE ARMAZENAGEM E SISTEMA DE CAPTAÇÃO DE IMAGEM</t>
  </si>
  <si>
    <t>MÓDULO DE FLUORESCÊNCIA E SISTEMA DE MICROINJETORES</t>
  </si>
  <si>
    <t>KITS PARA DIAGNÓSTICOS</t>
  </si>
  <si>
    <t>PEÇA PORTA AMOSTRA PRA PLATAFORMA</t>
  </si>
  <si>
    <t>MICROSCÓPIO CONFOCAL SPECTRAL LEICA</t>
  </si>
  <si>
    <t>SISTEMA DE MOTORIZAÇÃO DE FOCO</t>
  </si>
  <si>
    <t>AGITADOR ORBITAL COM INCUBAÇÃO E REFRIGERAÇÃO MODELO MAXQ 5000</t>
  </si>
  <si>
    <t>RATOEIRA ; TUBOS NUCLEASE E TESTE DPP E KITS PARA DIAGNÓSTICOS</t>
  </si>
  <si>
    <t>ESTAÇÃO DE MICRODESSECAÇÃO</t>
  </si>
  <si>
    <t>INSTRUMENTO PARA ANÃLISE FÍSICA SISTEMA DE CITOMETRIA DE FLUXO</t>
  </si>
  <si>
    <t>MICROSCÓPIO INVERTIDO</t>
  </si>
  <si>
    <t>DIGESTOR DE AMOSTRAS POR ENERGIA DE MICROONDAS</t>
  </si>
  <si>
    <t>MEDICAMENTOS PARA PESQUISA CLÍNICA</t>
  </si>
  <si>
    <t>IMPORTAÇÃO DE MEDICAMENTOS</t>
  </si>
  <si>
    <t>ANTIRETORVIRAL - VÁRIOS</t>
  </si>
  <si>
    <t>ALÇA INOCULADA COM AMOSTRA, AMOSTRA DE EXPECTORAÇÃO, SALINA DILUIDA...</t>
  </si>
  <si>
    <t>KITS PARA DIAGNÓSTICOS COLETA DE SALIVA</t>
  </si>
  <si>
    <t>IMPORTAÇÃO DE SACAROSE</t>
  </si>
  <si>
    <t>SUBSTANCIA PARA METODO ANALITICO DE DETERMINAÇÃO DE BISFENOL.</t>
  </si>
  <si>
    <t>MATERIAL DE LABORATÓRIO</t>
  </si>
  <si>
    <t>SOLUÇÃO TAMPÃO SORENSEN</t>
  </si>
  <si>
    <t>PADRÕES BIOLÓGICOS</t>
  </si>
  <si>
    <t>AGITADOR MECÂNICO</t>
  </si>
  <si>
    <t>SUBSTÂNCIA QUÍMICA DE REFERÊNCIA DELORAZEPAM, CLORHIDRATO DE LOPERAMIDA, CORDIAZ</t>
  </si>
  <si>
    <t>IMPORTAÇÃO DE PARTES E PEÇAS PARA ANALISADOR DX500</t>
  </si>
  <si>
    <t>AQUISIÇÃO DE REAGENTES</t>
  </si>
  <si>
    <t>ANTÍGENO; ANTISORO</t>
  </si>
  <si>
    <t>ANTICORPOS DE SENSIBILIZAÇÃO E OUTROS</t>
  </si>
  <si>
    <t>IMPORTAÇÃO VACINA LEVEDOPA</t>
  </si>
  <si>
    <t>LAMINAS DE MICROSCOPIA 3 POÇOS NUMERADOS E 8 POÇOS NUMERADOS</t>
  </si>
  <si>
    <t>MICROFLUIDIFICADOR DE BANCADA COM ACESSÓRIOS</t>
  </si>
  <si>
    <t>ESPECTOFOTÔMETRO DE FLUORESCÊNCIA</t>
  </si>
  <si>
    <t>CROMATÓGRAFO COM DETECTOR DE MÚLTIPLOS</t>
  </si>
  <si>
    <t>EXHALYZER D P/ ENSAIO DE FUNÇÃO PULMONAR IFANTIL C/ MEDIÇÃƒ DE VOLUME E PRESSÃO</t>
  </si>
  <si>
    <t>MIILKO SCAN MINOR 6 PARA ANÁLISE DO LEITE</t>
  </si>
  <si>
    <t>OSMÔMETRO</t>
  </si>
  <si>
    <t>CORADORA AUTOMÁTICA PARA LÂMINAS COM SISTEMA DE EXAUSTÃO</t>
  </si>
  <si>
    <t>IMPORTAÇÃO DE EQUIPAMENTO PARA TESTE DE SUOR</t>
  </si>
  <si>
    <t>SISTEMA DE AQUISIÇÃO DE DADOS COM 4 CANAIS</t>
  </si>
  <si>
    <t>ENDOSCÓPIO RIGIDO</t>
  </si>
  <si>
    <t>SISTEMA DE TRANSFECÇÃO DE CÂLULAS EUCARIÁTICAS</t>
  </si>
  <si>
    <t>TUBOS EPPENDORF COM 10 MG DE COMPOSTO SINTÉTICO</t>
  </si>
  <si>
    <t>SOROS INATIVOS DE SARAMPO E RUBÉULA</t>
  </si>
  <si>
    <t>KITS DE REAGENTES PARA ENZIMAS E CALIBRAÇÃO</t>
  </si>
  <si>
    <t>BOLSA DE BIOSSEGURANÇA</t>
  </si>
  <si>
    <t>ULTRACENTRÍFUGA SORVAL</t>
  </si>
  <si>
    <t>SEQUENCIADOR AUTOMÃTICO E SISTEMA DE AMPLIFICAÇÃO CLONAL</t>
  </si>
  <si>
    <t>MATERIAL BIOLÓGICO</t>
  </si>
  <si>
    <t>SISTEMA DE MANOBRA FORÇADA; TIPO 2: GDC 2014081200000895 (TIPO 4) $2.900,00</t>
  </si>
  <si>
    <t>AMOSTRAS PADRÃO DE VÍRUS INFLUENZA A E B INATIVADAS</t>
  </si>
  <si>
    <t>TUBOS COM 1ML, 10MG E TUBOS COM ADJUVANTE DE ALUMÍNIO</t>
  </si>
  <si>
    <t>PROTEÍNA DE DENGUE NÃO INFECCIOSA PURIFICADA</t>
  </si>
  <si>
    <t>IMPORTAÇÃO DE PEPTÍDEOS</t>
  </si>
  <si>
    <t>MICROSCÓPIO E PARTES E PEÇAS</t>
  </si>
  <si>
    <t>IMPORTAÇÃO DE REAGENTES</t>
  </si>
  <si>
    <t>TUDOS DE PROTEÍNAS, TUBOS DE IMUNOGLOBULINA E VACUTAINER</t>
  </si>
  <si>
    <t>CENTRÍFUGA SORVALL ST40R 230V E ROTOR</t>
  </si>
  <si>
    <t>PRODUTOS PARA LABORATÓRIO</t>
  </si>
  <si>
    <t>AQUISIÇÃO DE PROTEÍNAS , DNA, PGL I, MICROBACTÉRIA LEPRAE ETC..</t>
  </si>
  <si>
    <t>REAGENTES PARA LABORATÃ“RIO - PERECÍVEIS</t>
  </si>
  <si>
    <t>CENTRÍFUGAS E HOMOGENEIZADOR</t>
  </si>
  <si>
    <t>TURBSCAN LAB EXPERT - ANALISADOR DE ESTABILIDADE/INSTABILIDADE DE SUSPENSÕES</t>
  </si>
  <si>
    <t xml:space="preserve">RESUMO DAS OPERAÇÕES CAMBIAIS QUANTITATIVO PARA CONVERSÃO </t>
  </si>
  <si>
    <t>MODAL DE PAGTO</t>
  </si>
  <si>
    <t xml:space="preserve">PREGÃO </t>
  </si>
  <si>
    <t>TOTAL DOS PAGAMENTOS</t>
  </si>
  <si>
    <t>TOTAL DOS RECEBIMENTOS</t>
  </si>
  <si>
    <t>PAGTO ANTECIPADO</t>
  </si>
  <si>
    <t>CARTA DE CRÉDITO</t>
  </si>
  <si>
    <t>TIPO 4 (FLUTUANTE)</t>
  </si>
  <si>
    <t>TIPO 3 (CONVERSÃO)</t>
  </si>
  <si>
    <t>TOTAIS</t>
  </si>
  <si>
    <t>EXPORTADOR</t>
  </si>
  <si>
    <t>SIMBOLO</t>
  </si>
  <si>
    <t>VALOR</t>
  </si>
  <si>
    <t>VALOR REAIS</t>
  </si>
  <si>
    <t>DATA PAGTO</t>
  </si>
  <si>
    <t>VCP</t>
  </si>
  <si>
    <t>APE</t>
  </si>
  <si>
    <t>MOD. PAGTO/RECEBIM.</t>
  </si>
  <si>
    <t>MOD. LICITACAO</t>
  </si>
  <si>
    <t>CPQGM</t>
  </si>
  <si>
    <t>US$</t>
  </si>
  <si>
    <t>FLUTUANTE/TIPO 4</t>
  </si>
  <si>
    <t>E</t>
  </si>
  <si>
    <t>RESUMO DOS PAGAMENTOS EFETUADOS</t>
  </si>
  <si>
    <t>TOTAL EM R$</t>
  </si>
  <si>
    <t>25380.002227/2012-35A</t>
  </si>
  <si>
    <t>FIOCRUZ/RO</t>
  </si>
  <si>
    <t>KOSHNER HOLDING LIMITED</t>
  </si>
  <si>
    <t>15/133016</t>
  </si>
  <si>
    <t>15/133244</t>
  </si>
  <si>
    <t>25030.000051/2013-38A</t>
  </si>
  <si>
    <t>LIB</t>
  </si>
  <si>
    <t>15/00134882</t>
  </si>
  <si>
    <t>15/134365</t>
  </si>
  <si>
    <t>15/134380</t>
  </si>
  <si>
    <t>15/134337</t>
  </si>
  <si>
    <t>CPQRR</t>
  </si>
  <si>
    <t>15/134328</t>
  </si>
  <si>
    <t>25381.000100/2012-71B</t>
  </si>
  <si>
    <t>15/134835</t>
  </si>
  <si>
    <t>15/134882</t>
  </si>
  <si>
    <t>25030.000051/2013-38C</t>
  </si>
  <si>
    <t>15/136971</t>
  </si>
  <si>
    <t>15/136979</t>
  </si>
  <si>
    <t>15/136973</t>
  </si>
  <si>
    <t>Y</t>
  </si>
  <si>
    <t>15/136920</t>
  </si>
  <si>
    <t>25067.000015/2014-38A</t>
  </si>
  <si>
    <t>COC</t>
  </si>
  <si>
    <t>ECSITE _EUROPEAN NETWORK OF SCIENCE CENTERS</t>
  </si>
  <si>
    <t>15/138742</t>
  </si>
  <si>
    <t>15/138735</t>
  </si>
  <si>
    <t>15/138941</t>
  </si>
  <si>
    <t>15/138938</t>
  </si>
  <si>
    <t>ILMD</t>
  </si>
  <si>
    <t>15/139357</t>
  </si>
  <si>
    <t>15/139351</t>
  </si>
  <si>
    <t>CPQAM</t>
  </si>
  <si>
    <t>15/139365</t>
  </si>
  <si>
    <t>VPPLR/PR</t>
  </si>
  <si>
    <t>15/139363</t>
  </si>
  <si>
    <t>15/139658</t>
  </si>
  <si>
    <t>CAN</t>
  </si>
  <si>
    <t>15/139687</t>
  </si>
  <si>
    <t>15/139668</t>
  </si>
  <si>
    <t>15/140145</t>
  </si>
  <si>
    <t>15/140016</t>
  </si>
  <si>
    <t>15/140014</t>
  </si>
  <si>
    <t>18/022014</t>
  </si>
  <si>
    <t>15/140068</t>
  </si>
  <si>
    <t>15/140081</t>
  </si>
  <si>
    <t>15/140082</t>
  </si>
  <si>
    <t>15/140269</t>
  </si>
  <si>
    <t>15/140143</t>
  </si>
  <si>
    <t>15/140419</t>
  </si>
  <si>
    <t>15/140420</t>
  </si>
  <si>
    <t>25380.002097/2012-31A</t>
  </si>
  <si>
    <t>HILL-ROM COMPANY, INC.</t>
  </si>
  <si>
    <t>15/141228</t>
  </si>
  <si>
    <t>SFR</t>
  </si>
  <si>
    <t>15/141229</t>
  </si>
  <si>
    <t>25030.001219/2013-22C</t>
  </si>
  <si>
    <t>15/141240</t>
  </si>
  <si>
    <t>15/11641</t>
  </si>
  <si>
    <t>1/5142869</t>
  </si>
  <si>
    <t>15/142811</t>
  </si>
  <si>
    <t>14/143135</t>
  </si>
  <si>
    <t>15/143317</t>
  </si>
  <si>
    <t>1/5143339</t>
  </si>
  <si>
    <t>25385.000226/2012-14</t>
  </si>
  <si>
    <t>ACCUTEST, INC.</t>
  </si>
  <si>
    <t>25030.000037/2014-15A</t>
  </si>
  <si>
    <t>15/143437</t>
  </si>
  <si>
    <t>15/143638</t>
  </si>
  <si>
    <t>3170000.00</t>
  </si>
  <si>
    <t>15/143611</t>
  </si>
  <si>
    <t>25381.000073/2014-07</t>
  </si>
  <si>
    <t>15/144412</t>
  </si>
  <si>
    <t>25381.000080/2014-09</t>
  </si>
  <si>
    <t>15/144413</t>
  </si>
  <si>
    <t>15/144222</t>
  </si>
  <si>
    <t>15/144220</t>
  </si>
  <si>
    <t>25030.000527/2013-31A</t>
  </si>
  <si>
    <t>BIO-RAD LABARATORIES LIFE SCIENCE GROUP</t>
  </si>
  <si>
    <t>15/144452</t>
  </si>
  <si>
    <t>PR</t>
  </si>
  <si>
    <t>15/144525</t>
  </si>
  <si>
    <t>15/144652</t>
  </si>
  <si>
    <t>15/144957</t>
  </si>
  <si>
    <t>15/144925</t>
  </si>
  <si>
    <t>INTECH OPEN SCIENCE OPEN MINDS</t>
  </si>
  <si>
    <t>15/144954</t>
  </si>
  <si>
    <t>15/14330</t>
  </si>
  <si>
    <t>15/145600</t>
  </si>
  <si>
    <t>15/145599</t>
  </si>
  <si>
    <t>15/145507</t>
  </si>
  <si>
    <t>15/145505</t>
  </si>
  <si>
    <t>15/145701</t>
  </si>
  <si>
    <t>15/147684</t>
  </si>
  <si>
    <t>15/147685</t>
  </si>
  <si>
    <t>15/148791</t>
  </si>
  <si>
    <t>15/148745</t>
  </si>
  <si>
    <t>15/148751</t>
  </si>
  <si>
    <t>15/148700</t>
  </si>
  <si>
    <t>15/148746</t>
  </si>
  <si>
    <t>15/148755</t>
  </si>
  <si>
    <t>15/149128</t>
  </si>
  <si>
    <t>15/149980</t>
  </si>
  <si>
    <t>15/149981</t>
  </si>
  <si>
    <t>25792.000042/2014-14</t>
  </si>
  <si>
    <t>BIOMED CENTRAL</t>
  </si>
  <si>
    <t>15/149859</t>
  </si>
  <si>
    <t>15/149929</t>
  </si>
  <si>
    <t>15/150181</t>
  </si>
  <si>
    <t>15/150182</t>
  </si>
  <si>
    <t>15/150196</t>
  </si>
  <si>
    <t>15/150202</t>
  </si>
  <si>
    <t>15/150632</t>
  </si>
  <si>
    <t>12/1524339</t>
  </si>
  <si>
    <t>15/151978</t>
  </si>
  <si>
    <t>15/1522140</t>
  </si>
  <si>
    <t>15/153421</t>
  </si>
  <si>
    <t>15/153458</t>
  </si>
  <si>
    <t>15/153973</t>
  </si>
  <si>
    <t>15/153975</t>
  </si>
  <si>
    <t>15/153969</t>
  </si>
  <si>
    <t>GE HEALTHCARE BIO-SCIENCES AB</t>
  </si>
  <si>
    <t>15/154124</t>
  </si>
  <si>
    <t>15/154600</t>
  </si>
  <si>
    <t>15/154599</t>
  </si>
  <si>
    <t>15/154612</t>
  </si>
  <si>
    <t>15/154613</t>
  </si>
  <si>
    <t>25030.000881/2012-84A</t>
  </si>
  <si>
    <t>APPLIED BIOSYSTEMS, LLC PART OF LIFE TECHNOLOGIES</t>
  </si>
  <si>
    <t>15/155078</t>
  </si>
  <si>
    <t>15/155248</t>
  </si>
  <si>
    <t>15/155237</t>
  </si>
  <si>
    <t>15/155572</t>
  </si>
  <si>
    <t>15/155860</t>
  </si>
  <si>
    <t>15/156832</t>
  </si>
  <si>
    <t>15/157017</t>
  </si>
  <si>
    <t>15/159123</t>
  </si>
  <si>
    <t>15/159136</t>
  </si>
  <si>
    <t>15/159527</t>
  </si>
  <si>
    <t>15/159423</t>
  </si>
  <si>
    <t>15/159416</t>
  </si>
  <si>
    <t>15/160145</t>
  </si>
  <si>
    <t>25385.000053/2014-98</t>
  </si>
  <si>
    <t>TEST VERITAS SRL</t>
  </si>
  <si>
    <t>15/160395</t>
  </si>
  <si>
    <t>15/161837</t>
  </si>
  <si>
    <t>15/162213</t>
  </si>
  <si>
    <t>$A</t>
  </si>
  <si>
    <t>15/162610</t>
  </si>
  <si>
    <t>15/163445</t>
  </si>
  <si>
    <t>15/163913</t>
  </si>
  <si>
    <t>15/164512</t>
  </si>
  <si>
    <t>15/164509</t>
  </si>
  <si>
    <t>15/164510</t>
  </si>
  <si>
    <t>25030.000420/2013-92F</t>
  </si>
  <si>
    <t>SOCOLEN-SOCIEDAD COLOMBIANA DE ENTOMOLOGÃA</t>
  </si>
  <si>
    <t>15/164566</t>
  </si>
  <si>
    <t>PROCC/PR</t>
  </si>
  <si>
    <t>15/165005</t>
  </si>
  <si>
    <t>ICICT</t>
  </si>
  <si>
    <t>15/165119</t>
  </si>
  <si>
    <t>15/165109</t>
  </si>
  <si>
    <t>25380.000350/2014-83</t>
  </si>
  <si>
    <t>JOURNAL OF VISUALIZED EXPERIMENTS - JOVE</t>
  </si>
  <si>
    <t>15/165557</t>
  </si>
  <si>
    <t>15/165460</t>
  </si>
  <si>
    <t>15/166584</t>
  </si>
  <si>
    <t>15/167166</t>
  </si>
  <si>
    <t>15/167221</t>
  </si>
  <si>
    <t>15/167642</t>
  </si>
  <si>
    <t>25380.000757/2012-49</t>
  </si>
  <si>
    <t>15/167646</t>
  </si>
  <si>
    <t>15/169417</t>
  </si>
  <si>
    <t>CS/PR</t>
  </si>
  <si>
    <t>15/169878</t>
  </si>
  <si>
    <t>15/170068</t>
  </si>
  <si>
    <t>15/170071</t>
  </si>
  <si>
    <t>15/170274</t>
  </si>
  <si>
    <t>15/170790</t>
  </si>
  <si>
    <t>15/170826</t>
  </si>
  <si>
    <t>15/170824</t>
  </si>
  <si>
    <t>15/170938</t>
  </si>
  <si>
    <t>25388.000277/2013-99</t>
  </si>
  <si>
    <t>EPHORUS</t>
  </si>
  <si>
    <t>15/172235</t>
  </si>
  <si>
    <t>15/172285</t>
  </si>
  <si>
    <t>15/172283</t>
  </si>
  <si>
    <t>15/172472</t>
  </si>
  <si>
    <t>15/173121</t>
  </si>
  <si>
    <t>15/173124</t>
  </si>
  <si>
    <t>ELITECH GROUP WESCOR</t>
  </si>
  <si>
    <t>15/173122</t>
  </si>
  <si>
    <t>15/173119</t>
  </si>
  <si>
    <t>15/173230</t>
  </si>
  <si>
    <t>15/175137</t>
  </si>
  <si>
    <t>VPEIC/PR</t>
  </si>
  <si>
    <t>15/175476</t>
  </si>
  <si>
    <t>15/175628</t>
  </si>
  <si>
    <t>15/175627</t>
  </si>
  <si>
    <t>15/176165</t>
  </si>
  <si>
    <t>15/178437</t>
  </si>
  <si>
    <t>15/178716</t>
  </si>
  <si>
    <t>15/178738</t>
  </si>
  <si>
    <t>15/179349</t>
  </si>
  <si>
    <t>15/180001</t>
  </si>
  <si>
    <t>FRONTIERS BIOSCIENCE</t>
  </si>
  <si>
    <t>15/181160</t>
  </si>
  <si>
    <t>15/181266</t>
  </si>
  <si>
    <t>15/181786</t>
  </si>
  <si>
    <t>25028.000007/2014-58</t>
  </si>
  <si>
    <t>15/182329</t>
  </si>
  <si>
    <t>15/182877</t>
  </si>
  <si>
    <t>15/182882</t>
  </si>
  <si>
    <t>15/183073</t>
  </si>
  <si>
    <t>15/183249</t>
  </si>
  <si>
    <t>15/183572</t>
  </si>
  <si>
    <t>25385.000253/2014-41</t>
  </si>
  <si>
    <t>15/187027</t>
  </si>
  <si>
    <t>15/187224</t>
  </si>
  <si>
    <t>KARL KAPS GMBH 7 CO KG</t>
  </si>
  <si>
    <t>15/187226</t>
  </si>
  <si>
    <t>15/187260</t>
  </si>
  <si>
    <t>15/187223</t>
  </si>
  <si>
    <t>15/187528</t>
  </si>
  <si>
    <t>25380.001365/2014-69</t>
  </si>
  <si>
    <t>VPPIS/PR</t>
  </si>
  <si>
    <t>CAPOT CHEMICAL CO.</t>
  </si>
  <si>
    <t>15/187222</t>
  </si>
  <si>
    <t>15/187914</t>
  </si>
  <si>
    <t>15/187862</t>
  </si>
  <si>
    <t>15/187859</t>
  </si>
  <si>
    <t>15/188276</t>
  </si>
  <si>
    <t>DIRAD</t>
  </si>
  <si>
    <t>IAEA - INTERNATIONAL ATOMIC ENERGY AGENCY</t>
  </si>
  <si>
    <t>15/189588</t>
  </si>
  <si>
    <t>15/190263</t>
  </si>
  <si>
    <t>15/190263'</t>
  </si>
  <si>
    <t>15/190989</t>
  </si>
  <si>
    <t>15/192346</t>
  </si>
  <si>
    <t>15/192818</t>
  </si>
  <si>
    <t>15/193718</t>
  </si>
  <si>
    <t>15/193720</t>
  </si>
  <si>
    <t>15/194037</t>
  </si>
  <si>
    <t>15/194166</t>
  </si>
  <si>
    <t>15/194698</t>
  </si>
  <si>
    <t>15/195106</t>
  </si>
  <si>
    <t>15/258989</t>
  </si>
  <si>
    <t>15/258999</t>
  </si>
  <si>
    <t>15/259457</t>
  </si>
  <si>
    <t>25030.000867/2014-42C</t>
  </si>
  <si>
    <t>RESEARCH MEDIA LTD</t>
  </si>
  <si>
    <t>15/259443</t>
  </si>
  <si>
    <t>TOTAL EM VALORES R$</t>
  </si>
  <si>
    <t>PROCESSO N,</t>
  </si>
  <si>
    <t>RESUMO DAS OPERAÇÕES CAMBIAIS VALORES CONVERTIDOS</t>
  </si>
  <si>
    <t>RECEBIMENTO DE DOAÇÃO</t>
  </si>
  <si>
    <t>15/169879</t>
  </si>
  <si>
    <t>RELATÓRIO DAS OPERAÇÕES CAMBIAIS REALIZADA EM 2014</t>
  </si>
  <si>
    <t>OBS: Os TIPOS - 3 são recursos que entraram para Fiocruz.</t>
  </si>
  <si>
    <t>NUM. PO</t>
  </si>
  <si>
    <t>FRETE</t>
  </si>
  <si>
    <t>OUTRAS TX(AWB)</t>
  </si>
  <si>
    <t>TOTAL FRETE</t>
  </si>
  <si>
    <t>DESPACHO</t>
  </si>
  <si>
    <t>OUTRAS DESPESAS</t>
  </si>
  <si>
    <t>DATA ATESTO</t>
  </si>
  <si>
    <t>O.B.</t>
  </si>
  <si>
    <t>OBS.</t>
  </si>
  <si>
    <t>25380.002146/2013-16A</t>
  </si>
  <si>
    <t>CENTRO DE PESQUISAS RENE RACHOU</t>
  </si>
  <si>
    <t>25381.000373/2013- 5</t>
  </si>
  <si>
    <t>Embarque parcial. Delivery fee - 70,06</t>
  </si>
  <si>
    <t>NH</t>
  </si>
  <si>
    <t>Embarque parcial Delivery fee- 70,06</t>
  </si>
  <si>
    <t>Seguro Internacional: 120,76 + Delivery Fee: 66,59 = 187,35</t>
  </si>
  <si>
    <t>25381.000210/2014- 3</t>
  </si>
  <si>
    <t>Frete Internacional 649,52+Transporte de entrega 425,00 = 1.024,52.</t>
  </si>
  <si>
    <t>25381.000329/2014-78</t>
  </si>
  <si>
    <t>Transporte interno interno - Transporte entrega = 212,50+212,50+212,50+212,50 = 850,00</t>
  </si>
  <si>
    <t>25380.002146/2013-16B</t>
  </si>
  <si>
    <t>25382.000283/2013- 4</t>
  </si>
  <si>
    <t>CENTRO DE PESQUISAS AGGEU MAGALHAES</t>
  </si>
  <si>
    <t>25380.001636/2013- 3</t>
  </si>
  <si>
    <t>Seguro - 73,21 ConsolidaÃ§Ã£o - 175,00 + Collect feee- 175,00 + Delivery fee - 125,00 = 475,00</t>
  </si>
  <si>
    <t>25384.000434/2013- 4</t>
  </si>
  <si>
    <t>25382.000357/2013- 2</t>
  </si>
  <si>
    <t>25382.000272/2014- 5</t>
  </si>
  <si>
    <t>25380.002146/2013-16C</t>
  </si>
  <si>
    <t>CENTRO DE PESQUISAS GONCALO MONIZ</t>
  </si>
  <si>
    <t>FATURA REEMBOLSO, PAGAMENTO INFRAERO Fatura de reembolso da Wegh (referente ao pagamento de Armazagenam e Capatazia) foi descontada indevidamente impostos no valor = 5.982,78.</t>
  </si>
  <si>
    <t>25383.000334/2013-80</t>
  </si>
  <si>
    <t>Frete interno- 212,50</t>
  </si>
  <si>
    <t>Este pagamento refere-se a fatura 1203/13 debitada indevidamente de impostos no valor de R$ 5.982,78.</t>
  </si>
  <si>
    <t>25383.000039/2014-12</t>
  </si>
  <si>
    <t>Este pagamento refere-se a fatura de frete FEDEX .</t>
  </si>
  <si>
    <t>25383.000348/2013- 1</t>
  </si>
  <si>
    <t>25383.000250/2013-16</t>
  </si>
  <si>
    <t>25383.000333/2013-35</t>
  </si>
  <si>
    <t>frete 236,14+fuel 447,70+handling 157,30+pick up 339,30+destination 1204,87+awb fee 229,9 0 +armazenagem 84,70+seguro 5,78+sos 108,90 = 2874,60</t>
  </si>
  <si>
    <t>25383.000263/2014- 4</t>
  </si>
  <si>
    <t>25380.002146/2013-16D</t>
  </si>
  <si>
    <t>INSTITUTO FERNANDES FIGUEIRA</t>
  </si>
  <si>
    <t>25384.000667/2013- 7</t>
  </si>
  <si>
    <t>25380.002146/2013-16E</t>
  </si>
  <si>
    <t>ESCOLA NAC.SAUDE PUBLICA SERGIO AROUCA</t>
  </si>
  <si>
    <t>Frete interno - 212,50 Seguro - 226,42 DesccnsolidaÃ§Ã£o - 175,00 + Collect fee- 175,00 + Delivery fee - 125,00 = 475,00</t>
  </si>
  <si>
    <t>25388.000606/2013- 0</t>
  </si>
  <si>
    <t>25380.002146/2013-16F</t>
  </si>
  <si>
    <t>INST.NAC.CONTROLE QUALIDADE EM SAUDE</t>
  </si>
  <si>
    <t>OUTRAS DESPESAS: DESOVA- 358,56 + ARMAZENAGEM- 57.743,91 + TRANSPORTE ENTREGA (FRETE INTERNO) - 5.771,54 + TRANSPORTE DEVOLUÃ‡ÃƒO CONTAINER - 705,00 + DEMURRAGE AIRPHOENIX - 3.045,65 RETENÃ‡Ã•ES FEDERAIS: R$ 120,96 FRETE INTERNACIONAL - AIRPHOENIX - 16.901.390- 120,96 = 16.780,43 ( PAGO NO PROCESSO IMPORTAÃ‡ÃƒO) (valor do frete foi pago pelo contrato de Biomanguinhos e houve transferÃªncia deste val</t>
  </si>
  <si>
    <t>DESPESAS = TRANSPORTE ENTREGA =&gt; 212,50</t>
  </si>
  <si>
    <t>25385.000280/2013-32</t>
  </si>
  <si>
    <t>DEMONSTRATIVO REEMBOLSO (FRETE WORLD COURIER).</t>
  </si>
  <si>
    <t>Fatura de pagamento de frete aereo - 2.198,66</t>
  </si>
  <si>
    <t>25385.000079/2011-93</t>
  </si>
  <si>
    <t>Fuel - 100,78= 246,91 Security - 40,00= 98,00 Soc-10,00 =24,50 Awb fee-85,00=208,25 Handling-90,00=220,50 Pick up-135,00=330,75 Frete interno - 212,50</t>
  </si>
  <si>
    <t>Delivery fee - 67,00 Seguro - 311,53 Frete interno - 212,50</t>
  </si>
  <si>
    <t>Transporte interno R$ 212,50+ DesembaraÃ§o R$ 709,00 = R$ 951,50</t>
  </si>
  <si>
    <t>Seguro 2,10 + Frete interno 212,50 = 214,60</t>
  </si>
  <si>
    <t>Seguro 3,34 + Frete interno 212,50 = 215,84</t>
  </si>
  <si>
    <t>Seguro 18,76 + Frete interno 212,50 = 231,26</t>
  </si>
  <si>
    <t>Seguro 60,12 + Frete interno 212,50 + Gelo seco 260,00 =</t>
  </si>
  <si>
    <t>Seguro 3,43 + Frete interno 212,50 + Delivery fee 68,00+ Gelo Seco 167,50 =451,43</t>
  </si>
  <si>
    <t>Seguro 24,81 + Frete interno 212,50 + Delivery fee 67,00 + Gelo Seco 335,00 = 639,31</t>
  </si>
  <si>
    <t>25385.000100/2014- 1</t>
  </si>
  <si>
    <t>Seguro - 0,33 + Frete interno - 212,50= 212,83</t>
  </si>
  <si>
    <t>FRETE INTERNO - 212,50 + GELO SECO - 299,00 + SEGURO - 31,41 + DELIVERY FEE - 72,32 = 615,23</t>
  </si>
  <si>
    <t>25385.000299/2012- 6</t>
  </si>
  <si>
    <t>25380.002146/2013-16H</t>
  </si>
  <si>
    <t>25028.000088/2012-24E</t>
  </si>
  <si>
    <t>INSTITUTO CARLOS CHAGAS</t>
  </si>
  <si>
    <t>801354/801430</t>
  </si>
  <si>
    <t>25380.002358/2013- 1</t>
  </si>
  <si>
    <t>25380.000088/2012-24A</t>
  </si>
  <si>
    <t>000.003.761</t>
  </si>
  <si>
    <t>COMPRA DE ISOPOR=1.320,70</t>
  </si>
  <si>
    <t>25028.000146/2013- 9</t>
  </si>
  <si>
    <t>25028.000161/2013-49</t>
  </si>
  <si>
    <t>25380.002146/2013-16I</t>
  </si>
  <si>
    <t>25030.000121/2013-66</t>
  </si>
  <si>
    <t>FRETE PAGO PELA WORLD COURIER.</t>
  </si>
  <si>
    <t>25030.001210/2013-11</t>
  </si>
  <si>
    <t>FRETE FEDEX. =&gt; 502,08</t>
  </si>
  <si>
    <t>25030.001089/2013-28</t>
  </si>
  <si>
    <t>FRETE COURIER FEDEX/ATLANTA.</t>
  </si>
  <si>
    <t>25030.000053/2014-16</t>
  </si>
  <si>
    <t>FRETE WORLD COURIER/ ALEMANHA</t>
  </si>
  <si>
    <t>25030.000860/2013-40</t>
  </si>
  <si>
    <t>FRETE WORLD COURIER/ISRAEL</t>
  </si>
  <si>
    <t>25030.001285/2013- 1</t>
  </si>
  <si>
    <t>25030.001235/2013-10</t>
  </si>
  <si>
    <t>Frete interno- 212,50 + Delivery fee = 285,17</t>
  </si>
  <si>
    <t>25030.000994/2013-61</t>
  </si>
  <si>
    <t>Delivery Fee- 82,35+ frete interno- 212,50</t>
  </si>
  <si>
    <t>25030.000052/2014-63</t>
  </si>
  <si>
    <t>Fatura reembolso - Frete Fedex</t>
  </si>
  <si>
    <t>25030.001298/2013-71</t>
  </si>
  <si>
    <t>25030.000951/2013-85</t>
  </si>
  <si>
    <t>25030.001212/2013- 1</t>
  </si>
  <si>
    <t>gelo seco 260,00 + DAPE 47,99 + frete interno 212,50</t>
  </si>
  <si>
    <t>25030.000525/2013-41</t>
  </si>
  <si>
    <t>25030.000527/2013-31</t>
  </si>
  <si>
    <t>frete interno 212,50</t>
  </si>
  <si>
    <t>25030.000150/2014- 9</t>
  </si>
  <si>
    <t>transporte interno 425,00</t>
  </si>
  <si>
    <t>25030.000070/2014-45</t>
  </si>
  <si>
    <t>transporte interno 212,50</t>
  </si>
  <si>
    <t>25030.001090/2012-71</t>
  </si>
  <si>
    <t>Delivery Fee = 77,37 Gelo Seco= 260,00</t>
  </si>
  <si>
    <t>25030.000261/2013-26</t>
  </si>
  <si>
    <t>Seguro R$ 1,40 + delivery fee R$ 66,60 +Frete interno=212,50 = R$ 280,50</t>
  </si>
  <si>
    <t>Seguro R$ 30,71 + delivery fee R$ 77,45 + Frete interno=212,50 = R$ 320,66</t>
  </si>
  <si>
    <t>25030.000158/2014-67</t>
  </si>
  <si>
    <t>Frete Collect R$ 454,09 + Frete interno=212,50 = R$ 666,59</t>
  </si>
  <si>
    <t>25030.000321/2014- 0</t>
  </si>
  <si>
    <t>Frete Collect R$4.100,34 + Frete interno =212,50 = R$ 4.312,84</t>
  </si>
  <si>
    <t>Delivery fee - 66,83 + Seguro 26,64 +Frete interno - 212,50 = 305,97</t>
  </si>
  <si>
    <t>Delivery fee 66,16 + Seguro 6,53 +Frete interno 212,50 + Gelo Seco 735,00 = 1.020,19</t>
  </si>
  <si>
    <t>Delivery fee 66,59 + Seguro 0,93 +Frete interno - 212,50 = 280,02</t>
  </si>
  <si>
    <t>25030.000619/2014- 0</t>
  </si>
  <si>
    <t>Frete interno - 212,50</t>
  </si>
  <si>
    <t>25030.000415/2014-61</t>
  </si>
  <si>
    <t>FRETE FEDEX - 278,09</t>
  </si>
  <si>
    <t>25030.000510/2014-64</t>
  </si>
  <si>
    <t>FRETE FEDEX - 310,20</t>
  </si>
  <si>
    <t>25030.000536/2014-11</t>
  </si>
  <si>
    <t>FRETE - 3.218,04+ TRANSPORTE INTERNO 212,50 =3430,54</t>
  </si>
  <si>
    <t>25030.000479/2014-61</t>
  </si>
  <si>
    <t>Transporte interno 212,50</t>
  </si>
  <si>
    <t>25030.000337/2014- 2</t>
  </si>
  <si>
    <t>25030.000622/2014-15</t>
  </si>
  <si>
    <t>REFERENTE EMBARQUE 3.801,88</t>
  </si>
  <si>
    <t>GELO SECO NO DESTINO 307,76</t>
  </si>
  <si>
    <t>25030.000537/2014-57</t>
  </si>
  <si>
    <t>Frete Internacional 291,65 + Seguro 5,25 + Transporte de entrega 212,50 =</t>
  </si>
  <si>
    <t>Delivery fee 85,79 +Transporte de entrega 212,50 + Gelo Seco 260 =</t>
  </si>
  <si>
    <t>25030.000733/2014-21</t>
  </si>
  <si>
    <t>Frete Int 780,31+Transporte de entrega 425,00 = 1.205,31</t>
  </si>
  <si>
    <t>25030.000695/2014-15</t>
  </si>
  <si>
    <t>25030.001095/2012- 2B</t>
  </si>
  <si>
    <t>Seguro - 2,60 + Delivery fee - 85,00 + Transporte interno - 212,50 + Gelo seco - 167,50 = 467,60</t>
  </si>
  <si>
    <t>Transporte interno - 212,50 + frete internacional - 1.966,55 = 2.179,05</t>
  </si>
  <si>
    <t>Seguro - 1,07 + Frete interno - 212,50 = 213,57</t>
  </si>
  <si>
    <t>Delivery fee- 77,18 + Armazenagem Infraero - 47,99 + Frete interno - 212,50 = 337,67</t>
  </si>
  <si>
    <t>25030.000794/2014-99</t>
  </si>
  <si>
    <t>Transporte interno - 212,50 + frete internacional - 256,42 = 468,92</t>
  </si>
  <si>
    <t>25030.000907/2014-56</t>
  </si>
  <si>
    <t>Fatura reembolso embarque world courier Zentrum Alemanha.</t>
  </si>
  <si>
    <t>Armazenagem Infraero - 47,99 + Gelo seco - 1.012,50 + Frete interno - 212,50 + Seguro - 26,44 = 1.299,43</t>
  </si>
  <si>
    <t>25030.000901/2014-89</t>
  </si>
  <si>
    <t>Referente embarque World Courier / EUA.</t>
  </si>
  <si>
    <t>25030.000833/2014-64</t>
  </si>
  <si>
    <t>25030.000857/2014-64</t>
  </si>
  <si>
    <t>25030.000863/2014-64</t>
  </si>
  <si>
    <t>25030.000260/2013-81</t>
  </si>
  <si>
    <t>25380.002146/2013-16K</t>
  </si>
  <si>
    <t>25029.000419/2013- 5</t>
  </si>
  <si>
    <t>25029.000380/2013-18</t>
  </si>
  <si>
    <t>Delivery fee - 70,06 Frete interno - 212,50</t>
  </si>
  <si>
    <t>25029.000371/2013-27</t>
  </si>
  <si>
    <t>Delivery fee- 70,58 Frete interno - 212,50</t>
  </si>
  <si>
    <t>25028.000513/2013-56</t>
  </si>
  <si>
    <t>Delivery fee- 72,67 + Seguro - 13,10 + transporte interno - 212,50</t>
  </si>
  <si>
    <t>25029.000514/2013- 9</t>
  </si>
  <si>
    <t>Delivery fee- 72,67 + Seguro - 293,68 + Frete interno - 212,50 = 578,85</t>
  </si>
  <si>
    <t>Delivery fee - 72,67 + seguro - 1.094,16 + frete interno - 212,50 = 1.379,33</t>
  </si>
  <si>
    <t>Delivery fee - 72,32 + Seguro - 7.344,48 + frete interno - 212,50 = 7.629,30</t>
  </si>
  <si>
    <t>Delivery fee - 72,67 + seguro - 161,26 + frete interno - 212,50 = 446,43</t>
  </si>
  <si>
    <t>25029.000079/2013-14</t>
  </si>
  <si>
    <t>25029.000497/2013- 0</t>
  </si>
  <si>
    <t>Delivery fee - 72,67 + frete interno - 212,50 = 285,17</t>
  </si>
  <si>
    <t>25029.000512/2013-10</t>
  </si>
  <si>
    <t>Delivery fee- 72,32 + seguro - 58,60 + frete interno - 212,50 = 343,42</t>
  </si>
  <si>
    <t>25029.000498/2013- 4</t>
  </si>
  <si>
    <t>delivery fee 72,67 + seguro 333,62 + transporte interno 212,50 = 618,79</t>
  </si>
  <si>
    <t>Delivery fee - 66,33 Seguro - 4,71 Frete interno - 212,50</t>
  </si>
  <si>
    <t>Delivery fee - 66,33 Seguro - 206,31 Frete interno - 212,50</t>
  </si>
  <si>
    <t>Delivery fee - 66,32 Seguro - 32,47 Frete interno - 212,50</t>
  </si>
  <si>
    <t>Delivery fee - 67,45 Seguro - 618,83 Frete interno - 212,50</t>
  </si>
  <si>
    <t>Delivery Fee- 67,04 Frete Interno-212,50 Seguro Internacional-13,21</t>
  </si>
  <si>
    <t>Delivery Fee- 66,97 Frete Interno-212,50 Seguro Internacional-5.218,78</t>
  </si>
  <si>
    <t>Delivery Fee- 66,97 Frete Interno-212,50 Gelo Seco-47,67</t>
  </si>
  <si>
    <t>Delivery Fee- 67,06 Frete Interno-212,50 Seguro Internacional-291,26</t>
  </si>
  <si>
    <t>Delivery Fee- 68,08+Frete Interno-212,50 +Seguro Internacional-7,73 = 288,31</t>
  </si>
  <si>
    <t>Delivery Fee- 68,34+Frete Interno-212,50 +Seguro Internacional-2.395,44 = 2.676,28</t>
  </si>
  <si>
    <t>Delivery Fee- 66,39+Frete Interno-212,50 +Seguro Internacional-409,41 = 688,30</t>
  </si>
  <si>
    <t>Delivery Fee-66,71+Frete Interno-212,50 +Seguro Internacional-5,23 = 284,44</t>
  </si>
  <si>
    <t>Delivery Fee- 66,39+Frete Interno-212,50 +Seguro Internacional-342,62 = 621,51</t>
  </si>
  <si>
    <t>Delivery Fee- 66,39+Frete Interno-212,50 +Seguro Internacional-32,13= 311,02</t>
  </si>
  <si>
    <t>Seguro 195,70 + Delivery fee 67,19 + Transporte Interno 212,50 = 475,39</t>
  </si>
  <si>
    <t>25029.000172/2014- 8</t>
  </si>
  <si>
    <t>Seguro 3.413,26 + Delivery fee 67,09 + Transporte Interno 212,50 = 3.692,85</t>
  </si>
  <si>
    <t>Seguro 24,83 + Delivery fee 66,96 + Transporte Interno 212,50 = 304,29</t>
  </si>
  <si>
    <t>Seguro 11,12+ Delivery fee 67,65+ Transporte Interno 212,50 = 291,27</t>
  </si>
  <si>
    <t>Seguro 4,79 + Delivery fee 68,07+ Transporte Interno 212,50 = 285,36</t>
  </si>
  <si>
    <t>25029.000225/2014-82</t>
  </si>
  <si>
    <t>Frete 2.851,00 + Despacho 350,00 + Transporte Interno 212,50 = 3.413,50</t>
  </si>
  <si>
    <t>25029.000230/2014-95</t>
  </si>
  <si>
    <t>fatura de reembolso instituto de salud carlos majadahonda WC</t>
  </si>
  <si>
    <t>25029.000193/2014-15</t>
  </si>
  <si>
    <t>Seguro 9,71+ Delivery fee 68,07 + Transporte Interno 212,50 = 290,28</t>
  </si>
  <si>
    <t>seguro 1,09 + transporte de entrega 212,50 = 213,59</t>
  </si>
  <si>
    <t>seguro 15,33+Delivery fee 70,20+Transporte de entrega 212,50=298,03</t>
  </si>
  <si>
    <t>Seguro - 15,56 + delivery fee- 72,22 + Frete interno - 212,50 = 300,28</t>
  </si>
  <si>
    <t>Seguro - 12,32 + Delivery fee - 77,66 + Frete interno - 212,50 = 302,48 1Âº</t>
  </si>
  <si>
    <t>Seguro - 333,90 + Delivery fee - 74,34 + Frete interno - 212,50 = 620,74</t>
  </si>
  <si>
    <t>25380.002146/2013-16P</t>
  </si>
  <si>
    <t>NUM, PROC, PAGTO</t>
  </si>
  <si>
    <t>IMPOSTOS</t>
  </si>
  <si>
    <t>Nº NF</t>
  </si>
  <si>
    <t>VALOR BRUTO (R$)</t>
  </si>
  <si>
    <t>VALOR LIQUIDO (R$)</t>
  </si>
  <si>
    <t>Desconsolidação - 175,00 + Collect fee - 175,00 + Delivery fee - 125,00 + seguro - 20,07 = 495,07</t>
  </si>
  <si>
    <t>seguro R$ 476,05 + Desconsolidação R$ 169,40 + collect fee R$ 169,40 + delivery fee R$ 121,00 + frete interno 212,50 = 1148,35</t>
  </si>
  <si>
    <t>Desconsolidação-R$ 167,30 + Seguro-R$ 188,43 + Frete Interno -R$ 212,50+ Collect fee R$ 167,30 + Delivery fee R$ 119,50= R$</t>
  </si>
  <si>
    <t>Desconsolidação-R$ 167,30 + Seguro-R$ 859,17 + Frete Interno -R$ 212,50+ Collect fee R$ 307,16 + Delivery fee R$ 119,50 + Geco Seco R$ 427,50 = R$ 1665,63</t>
  </si>
  <si>
    <t>Frete interno- 212,50 Seguro - 213,13 Desconsolidação - 175,00 + Collect fee - 175,00 + Delivery fee - 125,00 = 475,00</t>
  </si>
  <si>
    <t>Seguro - 1.220,63 Desconsolidação - 175,00 + Collect fee - 205,60 + Delivery fee - 125,00 = 505,60</t>
  </si>
  <si>
    <t>Seguro - 21,34 Desconsolidação - 175,00 + Collect fee - 175,00 + Delivery fee- 125,00 = 475,00</t>
  </si>
  <si>
    <t>Seguro - 92,40 Frete interno - 212,50 Desconsolidação - 175,00 + Collect fee - 175,00 + Delivery fee - 125,00 = 475,00</t>
  </si>
  <si>
    <t>Desconsolidação 174,30 + collect fee 174,30 + delivery fee 124,50 + seguro 120,82 = 593,92</t>
  </si>
  <si>
    <t>Desconsolidação 177,80 + collect fee 177,80 + delivery fee 127,00 + seguro 579,66+ frete interno 212,50 = 1.274,76</t>
  </si>
  <si>
    <t>Desconsolidação 167,30 + collect fee 167,30 + delivery fee 119,50 + seguro 20,16+ Transporte Interno 212,50 = 474,26</t>
  </si>
  <si>
    <t>Desconsolidação 178,50 + collect fee 178,50 + delivery fee 127,50 + seguro 29,23+ Transporte Interno 212,50 = 726,23</t>
  </si>
  <si>
    <t>Frete interno - 212,50 + seguro 78,66 + Desconsolidação - 177,80 + collet fee - 177,80 + delivey fee - 127,00 = 773,76</t>
  </si>
  <si>
    <t>Desconsolidação 174,30+collect fee 174,30+delivery fee 124,50+seguro 4,08 = 477,18</t>
  </si>
  <si>
    <t>Desconsolidação 174,30+collect fee 174,30+delivery fee 124,50+seguro 16,70 = 489,80</t>
  </si>
  <si>
    <t>Desconsolidação 241,32+seguro 92,63 = 333,95</t>
  </si>
  <si>
    <t>Seguro R$ 888,23 + Desconsolidação R$ 165,20 + collect fee R$ 378,30 + delivery fee R$ 118,00 + dape infraero 47,99 = R$ 3.575,24</t>
  </si>
  <si>
    <t>Seguro R$ 4,81 + Desconsolidação R$ 167,30+ collect fee R$ 167,30 + delivery fee R$ 119,50 + frete interno 212,50= R$ 671,41</t>
  </si>
  <si>
    <t>Seguro R$ 1639,65 + Desconsolidação R$ 167,30 + collect fee R$ 663,23 + delivery fee 119,50+ transporte interno 212,50 = R$ 2802,18</t>
  </si>
  <si>
    <t>Seguro R$ 469,56 + Desconsolidação R$ 167,30 + collect fee R$ 167,30 + delivery fee 119,50 + transporte interno 212,50= R$ 1136,16</t>
  </si>
  <si>
    <t>Frete interno- 212,50 Seguro - 615,24 Desconsolidação - 175,00 + Colect fee - 175,00 + Delivery fee- 125,00 = 475,00 +615,24+212,50= 1.302,74</t>
  </si>
  <si>
    <t>Frete interno - 212,50 Seguro - 79,25 Desconsolidação - 177,80 + Collect fee - 177,80 + Delivery fee- 127,00 = 482,60</t>
  </si>
  <si>
    <t>Desconsolidação-177,80 + Collect fee -177,80 + Delivery fee - 127,00 + Seguro 429,51 + frete interno- 212,50 = 1,124,61</t>
  </si>
  <si>
    <t>Desconsolidação - 177,80 + Collect fee - 177,80 + Delivery fee - 127,00 + seguro - 271,50 + frete interno - 212,50 = 966,60.</t>
  </si>
  <si>
    <t>Desconsolidação - 175,00 + Collect fee - 216,30 + Delivery fee - 125,00 + seguro - 1.009,72 + frete interno - 212,50 + despesas fumigaÃ§Ã£o - 355,00 = 2.093,52 .</t>
  </si>
  <si>
    <t>Desconsolidação - 169,40 + Collect fee- 169,40 + Delivery fee - 121,00 + seguro - 349,30 + frete interno - 212,50 = 1.021,60</t>
  </si>
  <si>
    <t>Seguro R$ 443,78 + Desconsolidação R$ 165,90 + Collect fee R$ 505,85 + delivery fee R$ 118,50 + freteinterno 212,50 = 1446,53</t>
  </si>
  <si>
    <t>Desconsolidação - 167,30 + Collect fee - 697,54 + Delivery fee - 119,50 = 984,34 Seguro - 458,34 Frete interno - 212,50</t>
  </si>
  <si>
    <t>Frete interno - 212,50 + seguro - 21,66 + Desconsolidação - 167,30 + collect fee- 167,30 + delivey fee- 119,50 = 688,26</t>
  </si>
  <si>
    <t>Desconsolidação - 167,30 + Collect fee - 167,30 + Delivery fee - 119,50 + Seguro 21,03+ Frete interno - 212,50 = 687,63</t>
  </si>
  <si>
    <t>Desconsolidação - 178,50 + Collect fee - 558,83 + Delivery fee - 127,50 + Seguro 255,20+ Frete interno - 212,50 = 1.332,53</t>
  </si>
  <si>
    <t>Desconsolidação - 184,10 + Collect fee -207,06 + Delivery fee -131,50 + Seguro 302,60 + Frete interno - 212,50 = 1037,76</t>
  </si>
  <si>
    <t>Desconsolidação - 174,30 + Collect fee - 190,66 + Delivery fee - 124,50 = 489,46 Seguro - 3,07 Frete interno - 212,50</t>
  </si>
  <si>
    <t>Seguro R$ 410,51 + Desconsolidação R$ 169,40 + collect fee R$ 169,40 + delivery fee R$ 121,00 + frete interno 212,50 = R$ 1082,81</t>
  </si>
  <si>
    <t>Desconsolidação - 167,30 + Collect fee - 167,30 + Delivery fee - 119,50 = 454,10 Seguro - 33,66 Frete interno - 212,50</t>
  </si>
  <si>
    <t>Frete interno- 212,50 Seguro - 8,20 Desconsolidação - 177,80 + Collect fee - 177,80 + Delivery fee - 127,00 = 482,60</t>
  </si>
  <si>
    <t>Frete interno- 212,50 Seguro - 14,44 Desconsolidação - 175,00 + Collect fee - 175,00 + Delivery fee - 125,00 = 475,00</t>
  </si>
  <si>
    <t>Frete interno- 212,50 Seguro - 13,92 Desconsolidação - 175,00 + Collect fee - 175,00 + Delivery fee - 125,00 = 475,00</t>
  </si>
  <si>
    <t>Seguro R$ 59,38 + Desconsolidação R$ 165,90 + collect fee R$ 165,90 + delivery fee R$ 118,50 = R$ 509,68</t>
  </si>
  <si>
    <t>Seguro R$ 7,25 + Desconsolidação R$ 165,90 + collect fee R$ 165,90 + delivery fee R$ 118,50 + gelo seco 321,94 + frete interno 212,50 = R$ 991,99</t>
  </si>
  <si>
    <t>Seguro R$ 5.60 + Desconsolidação R$ 165,90 + collect fee R$ 165,90 + delivery fee R$ 118,50 + frete interno 212,50 = R$ 668,40</t>
  </si>
  <si>
    <t>Desconsolidação - 167,30 + Collect fee - 167,30 + Delivery fee - 119,50 = 454,10 Seguro - 16,48 Frete interno - 212,50</t>
  </si>
  <si>
    <t>Desconsolidação - 166,60 + Collect fee - 166,60 + Delivery fee - 119,00 = 452,20 Seguro - 3,81 Frete interno - 212,50</t>
  </si>
  <si>
    <t>Seguro R$ 7,99 + Desconsolidação R$ 167,30 + collect fee R$ 167,30 + delivery fee R$ 119,50 + frete interno 212,50 = R$ 674,59</t>
  </si>
  <si>
    <t>Frete interno - 212,50 + seguro - 3,49 + Desconsolidação - 189,00 + collect fee - 189,00 + delivery fee - 135,00 = 728,99</t>
  </si>
  <si>
    <t>Frete interno - 212,50 + Seguro - 2,60 + Desconsolidação - 174,30 + Collect fee 174,30 + Delivery fee- 124,50 = 688,20</t>
  </si>
  <si>
    <t>Frete interno - 212,50 + gelo seco - 232,50 + seguro - 169,52 + Desconsolidação - 175,00 + collect fee - 175,00 + delivery fee- 125,00 = 1.089,52</t>
  </si>
  <si>
    <t>Frete interno - 212,50 + seguro - 3,66 + Desconsolidação - 169,40 + collect fee - 169,40 + delivery fee - 121,00 = 675,96</t>
  </si>
  <si>
    <t>Seguro - 51,24 Desconsolidação - 175,00 + Collect fee - 175,00 + Delivery fee - 125,00 = 475,00</t>
  </si>
  <si>
    <t>Seguro - 174,83 Desconsolidação - 174,30 + Collect fee - 174,30 + Delivery fee - 124,50 = 473,10</t>
  </si>
  <si>
    <t>Seguro - 17,60 + Desconsolidação - 177,10 + Collect fee- 177,10 + Delivery fee- 126,50 = 498,30</t>
  </si>
  <si>
    <t>Desconsolidação 169,40 + collect fee 169,40 + delivery fee 121,00 + seguro 455,26 = 915,06</t>
  </si>
  <si>
    <t>Desconsolidação 174,30 + collect fee 174,30 + delivery fee 124,50 + seguro 2,45 = 475,55</t>
  </si>
  <si>
    <t>Desconsolidação 175,00 + collect fee 175,00 + delivery fee 125,00 + seguro 104,57 = 579,57</t>
  </si>
  <si>
    <t>Desconsolidação 177,80 + collect fee 177,80 + delivery fee 127,00 + seguro 4,33 = 486,93</t>
  </si>
  <si>
    <t>Desconsolidação 175,00 + collect fee 175,00 + delivery fee 125,00 + seguro 11,03 = 486,03</t>
  </si>
  <si>
    <t>Seguro R$ 59,18 + Desconsolidação R$ 165,90 + Collect fee R$ 165,90 + delivery fee R$ 118,50 + frete interno 212,50 = R$ 721,98</t>
  </si>
  <si>
    <t>Seguro R$ 199,04 + Desconsolidação R$ 167,30 + Collect fee R$ 179,13 + delivery fee R$ 119,50 = R$ 664,97</t>
  </si>
  <si>
    <t>Seguro R$ 310,78 + Desconsolidação R$ 169,40 + Collect fee R$ 169,40 + delivery fee R$ 121,00 = R$ 770,58 Frete interno=212,50</t>
  </si>
  <si>
    <t>Seguro R$ 12,61 + Desconsolidação R$ 166,60+ Collect fee R$ 166,60 + delivery fee R$ 119,00 = R$ 452,20</t>
  </si>
  <si>
    <t>Desconsolidação - 167,30 + Collect fee - 167,30 + Delivery fee - 119,50 + Seguro 333,03 + Gelo Seco - 2.080,00 = 2.867,13</t>
  </si>
  <si>
    <t>Desconsolidação - 167,30 + Collect fee - 167,30 + Delivery fee - 119,50 + Seguro 29,05+ Frete interno - 212,50 =</t>
  </si>
  <si>
    <t>Desconsolidação - 178,50 + Collect fee - 178,50 + Delivery fee - 127,50 + Seguro 332,56+ Frete interno - 212,50 + Gelo Seco 390,00+ Armazenagem Infraero 47,99 = 1467,55</t>
  </si>
  <si>
    <t>Desconsolidação - 178,50 + Collect fee - 230,52 + Delivery fee - 127,50 + Seguro 536,62+ Frete interno - 212,50 + Gelo Seco 1300,00 = 2585,55</t>
  </si>
  <si>
    <t>Gelo seco- 232,50 + Frete interno - 212,50 + Desconsolidação - 175,00 + Collect fee- 175,00 + Delivery fee- 125,00 + Seguro - 8,46 = 928,46</t>
  </si>
  <si>
    <t>Gelo seco - 1.300,00 + frete interno - 212,50 + Desconsolidação - 177,10 + collect fee - 177,10 + delivery fee- 126,50 = 1.997,25</t>
  </si>
  <si>
    <t>Gelo seco - 167,50 + frete interno - 212,50 + seguro - 7,41 + Desconsolidação - 174,30 + collect fee - 174,30 + delivery fee - 124,50 = 860,51</t>
  </si>
  <si>
    <t>Seguro - 6,48 + Desconsolidação - 177,80 + Collect fee - 177,80 + Delivery fee- 127,00 + frete interno - 212,50 = 701,58</t>
  </si>
  <si>
    <t>Desconsolidação 169,40 + collect fee 169,40 + delivery fee 121,00 + seguro 6,90 + frete interno 212,50 + gelo seco 308,94 = 988,14</t>
  </si>
  <si>
    <t>Desconsolidação 175,00 + collect fee 175,00 + delivery fee 125,00 + armazenagem 26.253,80 + frete interno 212,50 = 27.707,70</t>
  </si>
  <si>
    <t>Desconsolidação 169,40 + collect fee 169,40 + delivery fee 121,00 + seguro 11,57 + gelo seco 167,50 + frete interno 212,50 = 851,37</t>
  </si>
  <si>
    <t>Desconsolidação 169,40 + colect fee 169,40 + delivery fee 121,00 + seguro 126,47 + frete interno 212,50 = 798,77</t>
  </si>
  <si>
    <t>Desconsolidação 169,40 + collect fee 169,40 + delivery fee 121,00 + seguro 123,72 + frete interno 212,50 = 796,02</t>
  </si>
  <si>
    <t>Seguro R$ 2751,67 + Desconsolidação R$ 169,40 + collect fee R$ 365,49 + delivery fee R$ 121,00 + DAPE - INFRAERO 95,98 + transporte interno 212,50 = R$ 3.716,04</t>
  </si>
  <si>
    <t>Seguro R$ 2,68 + Desconsolidação R$ 165,90 + collect fee R$ 165,90 + delivery fee R$ 118,50 + frete interno 212,50 = R$ 665,48</t>
  </si>
  <si>
    <t>Seguro R$ 3,34 + Desconsolidação R$ 167,30 + collect fee R$ 167,30 + delivery fee R$ 119,50 = R$ 457,44</t>
  </si>
  <si>
    <t>Seguro R$ 724,05 + Desconsolidação R$ 167,30+ Collect fee R$ 219,38 + delivery fee R$ 119,50 = R$ Frete interno=212,50</t>
  </si>
  <si>
    <t>Seguro R$ 4,89 + Desconsolidação R$ 167,30+ Collect fee R$ 167,30 + delivery fee R$ 119,50 = R$ 454,10 Gelo seco = R$ 102,50 Frete interno=212,50</t>
  </si>
  <si>
    <t>Seguro R$ 11,74 + Desconsolidação R$ 167,30+ Collect fee R$ 167,30 + delivery fee R$ 119,50 = R$ 465,84 Frete interno=212,50</t>
  </si>
  <si>
    <t>Seguro R$ 306,93 + Desconsolidação R$ 167,30+ Collect fee R$ 167,49 + delivery fee R$ 119,50 =R$ 454,29 Frete interno = R$212,50</t>
  </si>
  <si>
    <t>Seguro R$ 29,88 + Desconsolidação R$ 166,60+ Collect fee R$ 166,60 + delivery fee R$ 119,00 =R$ 482,08 Frete Interno = 212,50 Gelo Seco = R$ 76,50</t>
  </si>
  <si>
    <t>Desconsolidação 167,30 + collect fee 167,30 + delivery fee 119,50 + seguro 125,96 + frete interno 212,50 = 792,56</t>
  </si>
  <si>
    <t>Seguro R$ 5,71 + Desconsolidação R$ 167,30+ Collect fee R$ 167,30 + delivery fee R$ 119,50 + frete interno 212,50 = R$ 672,31</t>
  </si>
  <si>
    <t>Seguro R$ 8,07 + Desconsolidação R$ 169,40 + Collect fee R$ 239,80 + delivery fee R$ 121,00 + frete interno 212,50 = R$</t>
  </si>
  <si>
    <t>Seguro R$ 2,05 + Desconsolidação R$ 167,30 + Collect fee R$ 167,30 + delivery fee R$ 119,50+ frete interno 212,50 = R$</t>
  </si>
  <si>
    <t>Seguro R$ 283,98 + Desconsolidação R$ 184,10 + Collect fee R$ 184,10 + delivery fee R$ 131,50 + frete interno 212,50 = R$ 996,18</t>
  </si>
  <si>
    <t>Seguro - 3.040,57+ Desconsolidação - 189,00 + collect fee - 703,35 + delivery fee - 135,00 + frete interno - 212,50 = 4.280,42</t>
  </si>
  <si>
    <t>Frete interno - 212,50 + seguro - 118,63 + collect fee - 177,10 + Desconsolidação - 177,10 + delivery fee - 126,50 = 811,83</t>
  </si>
  <si>
    <t>Desconsolidação - 177,80 + Collect fee - 177,80 + Delivery fee - 127,00 + seguro - 4,14 + frete interno - 212,50 = 699,24</t>
  </si>
  <si>
    <t>Desconsolidação - 224,09 Frete Interno-212,50 Seguro Internacional-72,53</t>
  </si>
  <si>
    <t>Frete interno - 212,50 + Desconsolidação - 200,00 = 412,50</t>
  </si>
  <si>
    <t>Desconsolidação-R$ 250,00 + Seguro-R$ 644,68 + Frete Interno -R$ 212,50 = R$ 1.107,18</t>
  </si>
  <si>
    <t>Desconsolidação-R$ 250,00 + Seguro-R$ 605,83 + Frete Interno -R$ 212,50 = R$ 1.068,33</t>
  </si>
  <si>
    <t>Seguro- 20,07 Desconsolidação - 175,00 + colect fee- 175,00 + delivery fee - 125,00 = 475,00</t>
  </si>
  <si>
    <t>Exportação para a Espanha / Barcelona.</t>
  </si>
  <si>
    <t>SEGURO- R$ 67,73Desconsolidação - R$ 174,30 + COLLECT FEE - R$ 174,30 + DELIVERY FEE - R$ 174,30 = R$ 1.181,93 FRETE INTERNO- R$ 212,50</t>
  </si>
  <si>
    <t>SEGURO - R$ 97,05Desconsolidação - R$ 177,80 + COLLECT FEE - R$ 177,80 + DELIVERY FEE - R$ 127,00 = R$ 482,60 Gelo Seco = R$ 325,00 + Frete Interno= R$ 212,50</t>
  </si>
  <si>
    <t>SEGURO- R$ 40,86 +Desconsolidação - R$ 165,90 + COLLECT FEE - R$ 165,90 + DELIVERY FEE - R$ 118,50 = R$ 491,16 FRETE INTERNO- R$ 212,50</t>
  </si>
  <si>
    <t>Frete interno - 212,50 + Anuência de LI ( GECEX) - 139,08 + seguro - 176,76 + Desconsolidação - 192,50 + Collect fee - 204,44 + Delivery fee - 137,50 = 1.062,78</t>
  </si>
  <si>
    <t>GELO SECO- 427,50 Comissão- 350,00</t>
  </si>
  <si>
    <t>FRETE WORLD COURIER &gt;&gt; DINAMARCA Exportação.</t>
  </si>
  <si>
    <t>Frete Aéreo 115,48+ Fuel 36,33+Security 24,85+Awb CCC 35,85+Awb FEE 227,05+Handling 370,45+Dry Ice Cost 597,50+Destination Charg 1230,85+Seguro INTL 4,09 + Armazenagem Infraero 4,93 = 2647,38</t>
  </si>
  <si>
    <t>Frete Aéreo 553,88+ Fuel 209,72+Security 112,93+Awb CCC 83,65+Awb FEE 227,05+Handling 370,45+Dest Charg 1157,17+Seguro INTL 1079,87+ Armazenagem 4,93 = 3779,75 ******* DesembaraÃ§o Exterior 1068,48</t>
  </si>
  <si>
    <t>Referente ao embarque Fedex / França</t>
  </si>
  <si>
    <t>Referente ao embarque Fedex / Canadá</t>
  </si>
  <si>
    <t>Frete interno- 212,50 + delivery fee = 283,84</t>
  </si>
  <si>
    <t>ASSOCIAÇÃO INTERNACIONAL DE INST. NAC. DE SAÚDE</t>
  </si>
  <si>
    <t>AULP-ASSOCIAÇÃO DAS UNIVERSIDADES LINGUA PORTUGUE</t>
  </si>
  <si>
    <t>25380.002146/2013-16L</t>
  </si>
  <si>
    <t>Seguro R$ 1,11</t>
  </si>
  <si>
    <t>25380.000974/2014- 9</t>
  </si>
  <si>
    <t>25380.000806/2014-13</t>
  </si>
  <si>
    <t>25380.001048/2014-42</t>
  </si>
  <si>
    <t>PRESIDENCIA DA FIOCRUZ/ VPPLR</t>
  </si>
  <si>
    <t>desconsolidação R$ 425,68 + DARF INMETRO R$ 47,39 = R$ 473,07</t>
  </si>
  <si>
    <t>Seguro R$ 1.994,45 + desconsolidação R$ 167,30 + collect fee R$ 1081,48 + delivery fee R$ 119,50 + frete interno = R$ 3.575,24</t>
  </si>
  <si>
    <t>Seguro R$ 2,04 + desconsolidação R$ 167,30 + collect fee R$167,30 + delivery fee R$ 119,50 + Gelo seco 335,00 = R$ 791,14</t>
  </si>
  <si>
    <t>Seguro R$ 1.493,16 + desconsolidação R$ 184,10 + Collect fee R$ 459,04 + delivery fee R$ 131,50 + frete interno 212,50 = R$</t>
  </si>
  <si>
    <t>Armazenagem Infraero - 47,99 + Gelo seco - 232,50 + Frete interno - 212,50 + seguro - 40,78 + desconsolidação - 192,50 + collect fee - 192,50 + delivery fee - 137,50 = 1.056,27</t>
  </si>
  <si>
    <t>Frete interno - 212,50 + seguro - 252,20 + desconsolidação - 189,00 + collect fee - 189,00 + delivery fee - 135,00 = 977,70</t>
  </si>
  <si>
    <t>LIBERACÃO</t>
  </si>
  <si>
    <t>EXPORTADO</t>
  </si>
  <si>
    <t>10.00</t>
  </si>
  <si>
    <t>ASPIRADO DE MEDULA OSSEA, SORO CANINO E ANTICORPOS PARA USO EM PESQUISA CIENTÍFICA</t>
  </si>
  <si>
    <t>5.00</t>
  </si>
  <si>
    <t>CEPA DE HAEMOPHILUS INFLUENZA ISOLADA DE HUMANO</t>
  </si>
  <si>
    <t>0.000</t>
  </si>
  <si>
    <t>25383.000263/2014-04</t>
  </si>
  <si>
    <t>15.00</t>
  </si>
  <si>
    <t>EXPORTAÇÃO DE AMOSTRA DE DNAS</t>
  </si>
  <si>
    <t>25383.000294/2014-57</t>
  </si>
  <si>
    <t>AMOSTRAS COM SORO</t>
  </si>
  <si>
    <t>25381.000210/2014-03</t>
  </si>
  <si>
    <t>29.00</t>
  </si>
  <si>
    <t>EXPORTAÇÃO CRANIO DE RATOS EM PARAFORMALDEIDO</t>
  </si>
  <si>
    <t>0.28</t>
  </si>
  <si>
    <t>AMOSTRA DE TECIDO MAMÁRIO DE CADELA E DE GATO</t>
  </si>
  <si>
    <t>25388.000061/2014-12</t>
  </si>
  <si>
    <t>TUBOS DE PLÁSTICO COM 2ML DE SALIVA CADA</t>
  </si>
  <si>
    <t>25388.000205/2014-22</t>
  </si>
  <si>
    <t>AMOSTRA DE PIOLHOS E LENDIAS</t>
  </si>
  <si>
    <t>0.370</t>
  </si>
  <si>
    <t>17.50</t>
  </si>
  <si>
    <t>100.00</t>
  </si>
  <si>
    <t>SECREÇÕES RESPIRATORIAS</t>
  </si>
  <si>
    <t>25029.000459/2013-49</t>
  </si>
  <si>
    <t>SANGUE E SORO DE FELINOS DOMESTICOS</t>
  </si>
  <si>
    <t>25385.000106/2014-71</t>
  </si>
  <si>
    <t>31.00</t>
  </si>
  <si>
    <t>LEITE EM PÓ LIOFILIZADO E SALINOMICINA EM MATRIZ OVO</t>
  </si>
  <si>
    <t>12.00</t>
  </si>
  <si>
    <t>AMOSTRAS SORO HUMANO</t>
  </si>
  <si>
    <t>AMOSTRA DE POLIVÃRUS VACINAL INATIVADO</t>
  </si>
  <si>
    <t>3.00</t>
  </si>
  <si>
    <t>PARASITOS DE COLEÇÃO</t>
  </si>
  <si>
    <t>25030.001211/2013-66</t>
  </si>
  <si>
    <t>25030.001235/2013-15</t>
  </si>
  <si>
    <t>400.00</t>
  </si>
  <si>
    <t>BOTIJÃO DE CRIOPRESERVAÇÃO, MEIO DE CULTURA E T.CRUZI</t>
  </si>
  <si>
    <t>18.50</t>
  </si>
  <si>
    <t>MICROTUBOS CONTENDO 80 MICROLITERS RNA</t>
  </si>
  <si>
    <t>TUBO CONTENDO 0.1MG DE EXTRATO DE ANGIOSTRONGYLUS</t>
  </si>
  <si>
    <t>25030.000150/2014-09</t>
  </si>
  <si>
    <t>6.00</t>
  </si>
  <si>
    <t>MICROTUBOS COM 1ML DE UMA ESTIRPE DE LEPTOSPIRA SPP</t>
  </si>
  <si>
    <t>0.605</t>
  </si>
  <si>
    <t>44.00</t>
  </si>
  <si>
    <t>TUBO PLASTICOS CONTENDO LINHAGENS DE CAMPYLOBACTER JEJUNI</t>
  </si>
  <si>
    <t>25030.000321/2014-91</t>
  </si>
  <si>
    <t>30.00</t>
  </si>
  <si>
    <t>SORO DE CAMUDONGO IMUNIZADOS</t>
  </si>
  <si>
    <t>0.250</t>
  </si>
  <si>
    <t>2.79</t>
  </si>
  <si>
    <t>TUBOS CRIOGÊNICOS E TUBOS EPPENDORF</t>
  </si>
  <si>
    <t>6 COMPOSTO QUÍMICO SINTÉTICO</t>
  </si>
  <si>
    <t>0.600</t>
  </si>
  <si>
    <t>17.00</t>
  </si>
  <si>
    <t>TUBOS EPPENDORF CONTENDO DNA DE FLEBOTOMÍNEOS</t>
  </si>
  <si>
    <t>20.00</t>
  </si>
  <si>
    <t>PROTEÍNAS PURIFICADAS E LIOFILIZADAS</t>
  </si>
  <si>
    <t>25030.000548/2014-37</t>
  </si>
  <si>
    <t>2.00</t>
  </si>
  <si>
    <t>MICROTUBO CONTENDO SORO POLIDONAL DE CAMUNDONGO.</t>
  </si>
  <si>
    <t>25030.000576/2014-54</t>
  </si>
  <si>
    <t>MICROTUBOS CONTENDO ISOLADOS DE FEBRE DE SUÍNOS</t>
  </si>
  <si>
    <t>0.500</t>
  </si>
  <si>
    <t>25030.000617/2014-11</t>
  </si>
  <si>
    <t>CARACÓIS</t>
  </si>
  <si>
    <t>50 FRASCOS DE AMOSTYRAS FECAIS CONTENDO 0,3ML</t>
  </si>
  <si>
    <t>25030.000634/2014-40</t>
  </si>
  <si>
    <t>674.00</t>
  </si>
  <si>
    <t>EXPORTAÇÃO DE MICROTUBOS COM SORO HUMANO</t>
  </si>
  <si>
    <t>26.00</t>
  </si>
  <si>
    <t>AMOSTRA DE HDL E ALBUMINA E DE PLASMA</t>
  </si>
  <si>
    <t>25030.000696/2014-51</t>
  </si>
  <si>
    <t>6.20</t>
  </si>
  <si>
    <t>DNA EXTRAÍDO DE TECIDO DE ANIMAIS</t>
  </si>
  <si>
    <t>14.00</t>
  </si>
  <si>
    <t>LÃ‚MINAS DE NEMATODA DO GÊNERO PARAICHTHYOCEPHALUS</t>
  </si>
  <si>
    <t>LÃ‚MINAS DE TREMATODA DA ESPÉCIE SANGUINICOLA PLATYRHYNCHI</t>
  </si>
  <si>
    <t>25030.000833/2014-58</t>
  </si>
  <si>
    <t>35.00</t>
  </si>
  <si>
    <t>TUBOS EPPENDORF CONTENDO DNA SOLUÇÃO TAMPÃO APROPRIADA</t>
  </si>
  <si>
    <t>25030.000857/2014-15</t>
  </si>
  <si>
    <t>10.08</t>
  </si>
  <si>
    <t>TUBOS CONTENDO DNA</t>
  </si>
  <si>
    <t>24.00</t>
  </si>
  <si>
    <t>CEPAS SALMONELLA E CEPAS ESCHERICHIA COLI</t>
  </si>
  <si>
    <t>AMOSTRAS SANGUE HUMANO</t>
  </si>
  <si>
    <t>25030.000905/2014-67</t>
  </si>
  <si>
    <t>7.00</t>
  </si>
  <si>
    <t>FRASCOS E LAMINA CONTENDO HELMINTOS</t>
  </si>
  <si>
    <t>6.90</t>
  </si>
  <si>
    <t>69 MICROTUBOS CONTENDO 80 MICROLITROS DE RNA HUMANO EM CADA TUBO</t>
  </si>
  <si>
    <t xml:space="preserve">UNIDADE </t>
  </si>
  <si>
    <t>QUANTITATIVO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</si>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</sst>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"/>
    <numFmt numFmtId="165" formatCode="&quot;R$&quot;\ #,##0.00"/>
    <numFmt numFmtId="166" formatCode="0.00000"/>
    <numFmt numFmtId="167" formatCode="#,##0.0000"/>
    <numFmt numFmtId="168" formatCode="0.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0">
    <xf numFmtId="0" fontId="0" fillId="0" borderId="0" xfId="0"/>
    <xf numFmtId="0" fontId="18" fillId="0" borderId="10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center" vertical="center" wrapText="1"/>
    </xf>
    <xf numFmtId="165" fontId="18" fillId="0" borderId="10" xfId="0" applyNumberFormat="1" applyFont="1" applyBorder="1" applyAlignment="1">
      <alignment horizontal="center" vertical="center" wrapText="1"/>
    </xf>
    <xf numFmtId="4" fontId="18" fillId="0" borderId="10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14" fontId="19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4" fontId="19" fillId="0" borderId="10" xfId="0" applyNumberFormat="1" applyFont="1" applyBorder="1" applyAlignment="1">
      <alignment horizontal="center" vertical="center" wrapText="1"/>
    </xf>
    <xf numFmtId="4" fontId="19" fillId="0" borderId="0" xfId="0" applyNumberFormat="1" applyFont="1" applyAlignment="1">
      <alignment horizontal="center" vertical="center"/>
    </xf>
    <xf numFmtId="0" fontId="19" fillId="0" borderId="0" xfId="0" applyFont="1"/>
    <xf numFmtId="0" fontId="22" fillId="33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66" fontId="19" fillId="0" borderId="0" xfId="0" applyNumberFormat="1" applyFont="1" applyAlignment="1">
      <alignment horizontal="center" vertical="center"/>
    </xf>
    <xf numFmtId="167" fontId="19" fillId="0" borderId="10" xfId="0" applyNumberFormat="1" applyFont="1" applyBorder="1" applyAlignment="1">
      <alignment horizontal="center" vertical="center" wrapText="1"/>
    </xf>
    <xf numFmtId="14" fontId="19" fillId="0" borderId="0" xfId="0" applyNumberFormat="1" applyFont="1" applyAlignment="1">
      <alignment horizontal="center" vertical="center" wrapText="1"/>
    </xf>
    <xf numFmtId="20" fontId="19" fillId="0" borderId="0" xfId="0" applyNumberFormat="1" applyFont="1" applyAlignment="1">
      <alignment horizontal="center" vertical="center" wrapText="1"/>
    </xf>
    <xf numFmtId="2" fontId="19" fillId="0" borderId="10" xfId="0" applyNumberFormat="1" applyFont="1" applyBorder="1" applyAlignment="1">
      <alignment horizontal="center" vertical="center" wrapText="1"/>
    </xf>
    <xf numFmtId="165" fontId="19" fillId="0" borderId="10" xfId="0" applyNumberFormat="1" applyFont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 wrapText="1"/>
    </xf>
    <xf numFmtId="2" fontId="19" fillId="0" borderId="0" xfId="0" applyNumberFormat="1" applyFont="1" applyAlignment="1">
      <alignment horizontal="center" vertical="center"/>
    </xf>
    <xf numFmtId="14" fontId="21" fillId="33" borderId="10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5" fillId="0" borderId="16" xfId="0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26" fillId="34" borderId="15" xfId="0" applyFont="1" applyFill="1" applyBorder="1" applyAlignment="1">
      <alignment horizontal="center" vertical="center" wrapText="1"/>
    </xf>
    <xf numFmtId="0" fontId="26" fillId="34" borderId="16" xfId="0" applyFont="1" applyFill="1" applyBorder="1" applyAlignment="1">
      <alignment horizontal="center" vertical="center" wrapText="1"/>
    </xf>
    <xf numFmtId="0" fontId="26" fillId="34" borderId="17" xfId="0" applyFont="1" applyFill="1" applyBorder="1" applyAlignment="1">
      <alignment horizontal="center" vertical="center" wrapText="1"/>
    </xf>
    <xf numFmtId="166" fontId="26" fillId="34" borderId="17" xfId="0" applyNumberFormat="1" applyFont="1" applyFill="1" applyBorder="1" applyAlignment="1">
      <alignment horizontal="center" vertical="center" wrapText="1"/>
    </xf>
    <xf numFmtId="2" fontId="26" fillId="34" borderId="17" xfId="0" applyNumberFormat="1" applyFont="1" applyFill="1" applyBorder="1" applyAlignment="1">
      <alignment horizontal="center" vertical="center" wrapText="1"/>
    </xf>
    <xf numFmtId="1" fontId="26" fillId="34" borderId="17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7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2" fontId="27" fillId="0" borderId="16" xfId="0" applyNumberFormat="1" applyFont="1" applyBorder="1" applyAlignment="1">
      <alignment horizontal="center" vertical="center" wrapText="1"/>
    </xf>
    <xf numFmtId="14" fontId="27" fillId="0" borderId="16" xfId="0" applyNumberFormat="1" applyFont="1" applyBorder="1" applyAlignment="1">
      <alignment horizontal="center" vertical="center" wrapText="1"/>
    </xf>
    <xf numFmtId="1" fontId="27" fillId="0" borderId="16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165" fontId="23" fillId="0" borderId="17" xfId="0" applyNumberFormat="1" applyFont="1" applyBorder="1" applyAlignment="1">
      <alignment horizontal="center"/>
    </xf>
    <xf numFmtId="0" fontId="0" fillId="0" borderId="0" xfId="0" applyAlignment="1"/>
    <xf numFmtId="0" fontId="0" fillId="0" borderId="0" xfId="0" applyNumberFormat="1" applyAlignment="1"/>
    <xf numFmtId="0" fontId="23" fillId="0" borderId="16" xfId="0" applyFont="1" applyBorder="1" applyAlignment="1">
      <alignment horizontal="center" vertical="center"/>
    </xf>
    <xf numFmtId="0" fontId="23" fillId="0" borderId="16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24" fillId="0" borderId="15" xfId="0" applyFont="1" applyBorder="1" applyAlignment="1"/>
    <xf numFmtId="0" fontId="25" fillId="0" borderId="16" xfId="0" applyNumberFormat="1" applyFont="1" applyBorder="1" applyAlignment="1">
      <alignment horizontal="center" vertical="center"/>
    </xf>
    <xf numFmtId="165" fontId="25" fillId="0" borderId="16" xfId="0" applyNumberFormat="1" applyFont="1" applyBorder="1" applyAlignment="1"/>
    <xf numFmtId="0" fontId="23" fillId="0" borderId="15" xfId="0" applyFont="1" applyBorder="1" applyAlignment="1"/>
    <xf numFmtId="0" fontId="24" fillId="0" borderId="16" xfId="0" applyFont="1" applyBorder="1" applyAlignment="1">
      <alignment horizontal="center" vertical="center"/>
    </xf>
    <xf numFmtId="0" fontId="23" fillId="0" borderId="16" xfId="0" applyNumberFormat="1" applyFont="1" applyBorder="1" applyAlignment="1">
      <alignment horizontal="center" vertical="center"/>
    </xf>
    <xf numFmtId="165" fontId="23" fillId="0" borderId="16" xfId="0" applyNumberFormat="1" applyFont="1" applyBorder="1" applyAlignment="1"/>
    <xf numFmtId="0" fontId="20" fillId="35" borderId="10" xfId="0" applyFont="1" applyFill="1" applyBorder="1" applyAlignment="1">
      <alignment horizontal="center" vertical="center" wrapText="1"/>
    </xf>
    <xf numFmtId="3" fontId="19" fillId="0" borderId="10" xfId="0" applyNumberFormat="1" applyFont="1" applyBorder="1" applyAlignment="1">
      <alignment horizontal="center" vertical="center" wrapText="1"/>
    </xf>
    <xf numFmtId="4" fontId="20" fillId="35" borderId="10" xfId="0" applyNumberFormat="1" applyFont="1" applyFill="1" applyBorder="1" applyAlignment="1">
      <alignment horizontal="center" vertical="center" wrapText="1"/>
    </xf>
    <xf numFmtId="4" fontId="19" fillId="0" borderId="10" xfId="0" applyNumberFormat="1" applyFont="1" applyBorder="1" applyAlignment="1">
      <alignment horizontal="center" vertical="center"/>
    </xf>
    <xf numFmtId="4" fontId="19" fillId="0" borderId="0" xfId="0" applyNumberFormat="1" applyFont="1"/>
    <xf numFmtId="167" fontId="20" fillId="35" borderId="10" xfId="0" applyNumberFormat="1" applyFont="1" applyFill="1" applyBorder="1" applyAlignment="1">
      <alignment horizontal="center" vertical="center" wrapText="1"/>
    </xf>
    <xf numFmtId="167" fontId="19" fillId="0" borderId="0" xfId="0" applyNumberFormat="1" applyFont="1"/>
    <xf numFmtId="0" fontId="20" fillId="36" borderId="0" xfId="0" applyFont="1" applyFill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/>
    </xf>
    <xf numFmtId="4" fontId="25" fillId="0" borderId="16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2" fillId="35" borderId="10" xfId="0" applyFont="1" applyFill="1" applyBorder="1" applyAlignment="1">
      <alignment horizontal="center" vertical="center" wrapText="1"/>
    </xf>
    <xf numFmtId="0" fontId="21" fillId="35" borderId="10" xfId="0" applyFont="1" applyFill="1" applyBorder="1" applyAlignment="1">
      <alignment horizontal="center" vertical="center"/>
    </xf>
    <xf numFmtId="2" fontId="22" fillId="35" borderId="10" xfId="0" applyNumberFormat="1" applyFont="1" applyFill="1" applyBorder="1" applyAlignment="1">
      <alignment horizontal="center" vertical="center"/>
    </xf>
    <xf numFmtId="0" fontId="22" fillId="35" borderId="10" xfId="0" applyFont="1" applyFill="1" applyBorder="1" applyAlignment="1">
      <alignment horizontal="center" vertical="center"/>
    </xf>
    <xf numFmtId="165" fontId="22" fillId="35" borderId="10" xfId="0" applyNumberFormat="1" applyFont="1" applyFill="1" applyBorder="1" applyAlignment="1">
      <alignment horizontal="center" vertical="center"/>
    </xf>
    <xf numFmtId="0" fontId="21" fillId="35" borderId="10" xfId="0" applyFont="1" applyFill="1" applyBorder="1"/>
    <xf numFmtId="4" fontId="21" fillId="35" borderId="10" xfId="0" applyNumberFormat="1" applyFont="1" applyFill="1" applyBorder="1" applyAlignment="1">
      <alignment horizontal="center" vertical="center"/>
    </xf>
    <xf numFmtId="167" fontId="21" fillId="35" borderId="10" xfId="0" applyNumberFormat="1" applyFont="1" applyFill="1" applyBorder="1" applyAlignment="1">
      <alignment horizontal="center" vertical="center"/>
    </xf>
    <xf numFmtId="4" fontId="22" fillId="35" borderId="10" xfId="0" applyNumberFormat="1" applyFont="1" applyFill="1" applyBorder="1" applyAlignment="1">
      <alignment horizontal="center" vertical="center"/>
    </xf>
    <xf numFmtId="166" fontId="21" fillId="35" borderId="10" xfId="0" applyNumberFormat="1" applyFont="1" applyFill="1" applyBorder="1" applyAlignment="1">
      <alignment horizontal="center" vertical="center"/>
    </xf>
    <xf numFmtId="0" fontId="28" fillId="35" borderId="15" xfId="0" applyFont="1" applyFill="1" applyBorder="1" applyAlignment="1">
      <alignment horizontal="center" vertical="center"/>
    </xf>
    <xf numFmtId="0" fontId="29" fillId="35" borderId="16" xfId="0" applyFont="1" applyFill="1" applyBorder="1" applyAlignment="1">
      <alignment horizontal="center" vertical="center"/>
    </xf>
    <xf numFmtId="4" fontId="29" fillId="35" borderId="16" xfId="0" applyNumberFormat="1" applyFont="1" applyFill="1" applyBorder="1" applyAlignment="1">
      <alignment horizontal="center" vertical="center"/>
    </xf>
    <xf numFmtId="164" fontId="20" fillId="35" borderId="10" xfId="0" applyNumberFormat="1" applyFont="1" applyFill="1" applyBorder="1" applyAlignment="1">
      <alignment horizontal="center" vertical="center" wrapText="1"/>
    </xf>
    <xf numFmtId="165" fontId="20" fillId="35" borderId="10" xfId="0" applyNumberFormat="1" applyFont="1" applyFill="1" applyBorder="1" applyAlignment="1">
      <alignment horizontal="center" vertical="center" wrapText="1"/>
    </xf>
    <xf numFmtId="164" fontId="19" fillId="0" borderId="10" xfId="0" applyNumberFormat="1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21" fillId="35" borderId="10" xfId="0" applyFont="1" applyFill="1" applyBorder="1" applyAlignment="1">
      <alignment horizontal="center" vertical="center" wrapText="1"/>
    </xf>
    <xf numFmtId="4" fontId="21" fillId="35" borderId="10" xfId="0" applyNumberFormat="1" applyFont="1" applyFill="1" applyBorder="1" applyAlignment="1">
      <alignment horizontal="center" vertical="center" wrapText="1"/>
    </xf>
    <xf numFmtId="164" fontId="21" fillId="35" borderId="10" xfId="0" applyNumberFormat="1" applyFont="1" applyFill="1" applyBorder="1" applyAlignment="1">
      <alignment horizontal="center" vertical="center" wrapText="1"/>
    </xf>
    <xf numFmtId="165" fontId="22" fillId="35" borderId="10" xfId="0" applyNumberFormat="1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vertical="center" wrapText="1"/>
    </xf>
    <xf numFmtId="4" fontId="19" fillId="0" borderId="0" xfId="0" applyNumberFormat="1" applyFont="1" applyAlignment="1">
      <alignment horizontal="center" vertical="center" wrapText="1"/>
    </xf>
    <xf numFmtId="164" fontId="19" fillId="0" borderId="0" xfId="0" applyNumberFormat="1" applyFont="1" applyAlignment="1">
      <alignment horizontal="center" vertical="center" wrapText="1"/>
    </xf>
    <xf numFmtId="165" fontId="19" fillId="0" borderId="0" xfId="0" applyNumberFormat="1" applyFont="1" applyAlignment="1">
      <alignment horizontal="center" vertical="center" wrapText="1"/>
    </xf>
    <xf numFmtId="1" fontId="22" fillId="35" borderId="10" xfId="0" applyNumberFormat="1" applyFont="1" applyFill="1" applyBorder="1" applyAlignment="1">
      <alignment horizontal="center" vertical="center"/>
    </xf>
    <xf numFmtId="168" fontId="20" fillId="35" borderId="10" xfId="0" applyNumberFormat="1" applyFont="1" applyFill="1" applyBorder="1" applyAlignment="1">
      <alignment horizontal="center" vertical="center" wrapText="1"/>
    </xf>
    <xf numFmtId="168" fontId="19" fillId="0" borderId="10" xfId="0" applyNumberFormat="1" applyFont="1" applyBorder="1" applyAlignment="1">
      <alignment horizontal="center" vertical="center" wrapText="1"/>
    </xf>
    <xf numFmtId="168" fontId="21" fillId="35" borderId="10" xfId="0" applyNumberFormat="1" applyFont="1" applyFill="1" applyBorder="1" applyAlignment="1">
      <alignment horizontal="center" vertical="center" wrapText="1"/>
    </xf>
    <xf numFmtId="168" fontId="19" fillId="0" borderId="0" xfId="0" applyNumberFormat="1" applyFont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9" fillId="37" borderId="10" xfId="0" applyFont="1" applyFill="1" applyBorder="1" applyAlignment="1">
      <alignment horizontal="center" vertical="center" wrapText="1"/>
    </xf>
    <xf numFmtId="0" fontId="19" fillId="38" borderId="10" xfId="0" applyFont="1" applyFill="1" applyBorder="1" applyAlignment="1">
      <alignment horizontal="center" vertical="center" wrapText="1"/>
    </xf>
    <xf numFmtId="14" fontId="18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center" vertical="center" wrapText="1"/>
    </xf>
    <xf numFmtId="165" fontId="25" fillId="0" borderId="16" xfId="0" applyNumberFormat="1" applyFont="1" applyBorder="1" applyAlignment="1">
      <alignment horizontal="center" vertical="center"/>
    </xf>
    <xf numFmtId="165" fontId="23" fillId="0" borderId="10" xfId="0" applyNumberFormat="1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64" fontId="26" fillId="34" borderId="17" xfId="0" applyNumberFormat="1" applyFont="1" applyFill="1" applyBorder="1" applyAlignment="1">
      <alignment horizontal="center" vertical="center" wrapText="1"/>
    </xf>
    <xf numFmtId="164" fontId="27" fillId="0" borderId="16" xfId="0" applyNumberFormat="1" applyFont="1" applyBorder="1" applyAlignment="1">
      <alignment horizontal="center" vertical="center" wrapText="1"/>
    </xf>
    <xf numFmtId="0" fontId="31" fillId="34" borderId="15" xfId="0" applyFont="1" applyFill="1" applyBorder="1" applyAlignment="1">
      <alignment horizontal="center" vertical="center" wrapText="1"/>
    </xf>
    <xf numFmtId="0" fontId="31" fillId="34" borderId="16" xfId="0" applyFont="1" applyFill="1" applyBorder="1" applyAlignment="1">
      <alignment horizontal="center" vertical="center" wrapText="1"/>
    </xf>
    <xf numFmtId="0" fontId="31" fillId="34" borderId="17" xfId="0" applyFont="1" applyFill="1" applyBorder="1" applyAlignment="1">
      <alignment horizontal="center" vertical="center" wrapText="1"/>
    </xf>
    <xf numFmtId="166" fontId="31" fillId="34" borderId="17" xfId="0" applyNumberFormat="1" applyFont="1" applyFill="1" applyBorder="1" applyAlignment="1">
      <alignment horizontal="center" vertical="center" wrapText="1"/>
    </xf>
    <xf numFmtId="2" fontId="31" fillId="34" borderId="17" xfId="0" applyNumberFormat="1" applyFont="1" applyFill="1" applyBorder="1" applyAlignment="1">
      <alignment horizontal="center" vertical="center" wrapText="1"/>
    </xf>
    <xf numFmtId="1" fontId="31" fillId="34" borderId="17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1" fontId="19" fillId="0" borderId="0" xfId="0" applyNumberFormat="1" applyFont="1" applyAlignment="1">
      <alignment horizontal="center" vertical="center"/>
    </xf>
    <xf numFmtId="0" fontId="31" fillId="0" borderId="10" xfId="0" applyFont="1" applyBorder="1" applyAlignment="1">
      <alignment horizontal="center"/>
    </xf>
    <xf numFmtId="0" fontId="31" fillId="0" borderId="17" xfId="0" applyFont="1" applyBorder="1" applyAlignment="1">
      <alignment horizontal="center"/>
    </xf>
    <xf numFmtId="165" fontId="31" fillId="0" borderId="17" xfId="0" applyNumberFormat="1" applyFont="1" applyBorder="1" applyAlignment="1">
      <alignment horizontal="center"/>
    </xf>
    <xf numFmtId="0" fontId="19" fillId="0" borderId="0" xfId="0" applyFont="1" applyAlignment="1"/>
    <xf numFmtId="0" fontId="19" fillId="0" borderId="0" xfId="0" applyNumberFormat="1" applyFont="1" applyAlignment="1"/>
    <xf numFmtId="0" fontId="31" fillId="0" borderId="15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/>
    </xf>
    <xf numFmtId="0" fontId="31" fillId="0" borderId="16" xfId="0" applyNumberFormat="1" applyFont="1" applyBorder="1" applyAlignment="1">
      <alignment horizontal="center" vertical="center" wrapText="1"/>
    </xf>
    <xf numFmtId="0" fontId="19" fillId="0" borderId="0" xfId="0" applyNumberFormat="1" applyFont="1" applyAlignment="1">
      <alignment horizontal="center" vertical="center"/>
    </xf>
    <xf numFmtId="0" fontId="31" fillId="0" borderId="15" xfId="0" applyFont="1" applyBorder="1" applyAlignment="1"/>
    <xf numFmtId="0" fontId="32" fillId="0" borderId="16" xfId="0" applyFont="1" applyBorder="1" applyAlignment="1">
      <alignment horizontal="center" vertical="center"/>
    </xf>
    <xf numFmtId="0" fontId="32" fillId="0" borderId="16" xfId="0" applyNumberFormat="1" applyFont="1" applyBorder="1" applyAlignment="1">
      <alignment horizontal="center" vertical="center"/>
    </xf>
    <xf numFmtId="165" fontId="32" fillId="0" borderId="16" xfId="0" applyNumberFormat="1" applyFont="1" applyBorder="1" applyAlignment="1"/>
    <xf numFmtId="0" fontId="31" fillId="0" borderId="16" xfId="0" applyNumberFormat="1" applyFont="1" applyBorder="1" applyAlignment="1">
      <alignment horizontal="center" vertical="center"/>
    </xf>
    <xf numFmtId="165" fontId="31" fillId="0" borderId="16" xfId="0" applyNumberFormat="1" applyFont="1" applyBorder="1" applyAlignment="1"/>
    <xf numFmtId="0" fontId="20" fillId="0" borderId="10" xfId="0" applyFont="1" applyBorder="1" applyAlignment="1">
      <alignment horizontal="center" vertical="center"/>
    </xf>
    <xf numFmtId="0" fontId="20" fillId="35" borderId="10" xfId="0" applyFont="1" applyFill="1" applyBorder="1" applyAlignment="1">
      <alignment horizontal="center" vertical="center"/>
    </xf>
    <xf numFmtId="4" fontId="20" fillId="35" borderId="10" xfId="0" applyNumberFormat="1" applyFont="1" applyFill="1" applyBorder="1" applyAlignment="1">
      <alignment horizontal="center" vertical="center"/>
    </xf>
    <xf numFmtId="165" fontId="20" fillId="35" borderId="10" xfId="0" applyNumberFormat="1" applyFont="1" applyFill="1" applyBorder="1" applyAlignment="1">
      <alignment horizontal="center" vertical="center"/>
    </xf>
    <xf numFmtId="164" fontId="21" fillId="35" borderId="10" xfId="0" applyNumberFormat="1" applyFont="1" applyFill="1" applyBorder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1" fontId="19" fillId="0" borderId="0" xfId="0" applyNumberFormat="1" applyFont="1" applyAlignment="1">
      <alignment horizontal="center" vertical="center" wrapText="1"/>
    </xf>
    <xf numFmtId="1" fontId="20" fillId="35" borderId="10" xfId="0" applyNumberFormat="1" applyFont="1" applyFill="1" applyBorder="1" applyAlignment="1">
      <alignment horizontal="center" vertical="center" wrapText="1"/>
    </xf>
    <xf numFmtId="1" fontId="19" fillId="0" borderId="10" xfId="0" applyNumberFormat="1" applyFont="1" applyBorder="1" applyAlignment="1">
      <alignment horizontal="center" vertical="center" wrapText="1"/>
    </xf>
    <xf numFmtId="1" fontId="21" fillId="33" borderId="10" xfId="0" applyNumberFormat="1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31" fillId="0" borderId="14" xfId="0" applyFont="1" applyBorder="1" applyAlignment="1">
      <alignment horizontal="center"/>
    </xf>
    <xf numFmtId="0" fontId="16" fillId="35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3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6" fillId="35" borderId="10" xfId="0" applyFont="1" applyFill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1" fontId="16" fillId="0" borderId="10" xfId="0" applyNumberFormat="1" applyFont="1" applyBorder="1" applyAlignment="1">
      <alignment horizontal="center" vertic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sqref="A1:XFD1048576"/>
    </sheetView>
  </sheetViews>
  <sheetFormatPr defaultRowHeight="15" x14ac:dyDescent="0.25"/>
  <cols>
    <col min="1" max="1" width="20" style="26" customWidth="1"/>
    <col min="2" max="2" width="11.28515625" style="26" customWidth="1"/>
    <col min="3" max="3" width="14" style="26" customWidth="1"/>
    <col min="4" max="4" width="11.28515625" style="26" customWidth="1"/>
    <col min="5" max="5" width="15.85546875" style="26" customWidth="1"/>
    <col min="6" max="6" width="9.7109375" style="26" customWidth="1"/>
    <col min="7" max="7" width="15.140625" style="26" customWidth="1"/>
    <col min="8" max="8" width="15.5703125" style="26" customWidth="1"/>
    <col min="9" max="16384" width="9.140625" style="26"/>
  </cols>
  <sheetData>
    <row r="1" spans="1:8" x14ac:dyDescent="0.25">
      <c r="A1" s="152" t="s">
        <v>672</v>
      </c>
      <c r="B1" s="153"/>
      <c r="C1" s="153"/>
      <c r="D1" s="153"/>
      <c r="E1" s="153"/>
      <c r="F1" s="154"/>
    </row>
    <row r="2" spans="1:8" s="30" customFormat="1" ht="30" x14ac:dyDescent="0.25">
      <c r="A2" s="27" t="s">
        <v>673</v>
      </c>
      <c r="B2" s="28" t="s">
        <v>674</v>
      </c>
      <c r="C2" s="28" t="s">
        <v>292</v>
      </c>
      <c r="D2" s="28" t="s">
        <v>42</v>
      </c>
      <c r="E2" s="28" t="s">
        <v>20</v>
      </c>
      <c r="F2" s="28" t="s">
        <v>422</v>
      </c>
      <c r="G2" s="29" t="s">
        <v>675</v>
      </c>
      <c r="H2" s="29" t="s">
        <v>676</v>
      </c>
    </row>
    <row r="3" spans="1:8" x14ac:dyDescent="0.25">
      <c r="A3" s="72" t="s">
        <v>19</v>
      </c>
      <c r="B3" s="31">
        <v>5</v>
      </c>
      <c r="C3" s="31">
        <v>5</v>
      </c>
      <c r="D3" s="31">
        <v>20</v>
      </c>
      <c r="E3" s="31">
        <v>43</v>
      </c>
      <c r="F3" s="31">
        <v>0</v>
      </c>
      <c r="G3" s="31">
        <v>73</v>
      </c>
      <c r="H3" s="31">
        <v>0</v>
      </c>
    </row>
    <row r="4" spans="1:8" x14ac:dyDescent="0.25">
      <c r="A4" s="72" t="s">
        <v>677</v>
      </c>
      <c r="B4" s="31">
        <v>0</v>
      </c>
      <c r="C4" s="31">
        <v>0</v>
      </c>
      <c r="D4" s="31">
        <v>5</v>
      </c>
      <c r="E4" s="31">
        <v>1</v>
      </c>
      <c r="F4" s="31">
        <v>0</v>
      </c>
      <c r="G4" s="31">
        <f>SUM(B4:F4)</f>
        <v>6</v>
      </c>
      <c r="H4" s="31">
        <v>0</v>
      </c>
    </row>
    <row r="5" spans="1:8" x14ac:dyDescent="0.25">
      <c r="A5" s="72" t="s">
        <v>678</v>
      </c>
      <c r="B5" s="31">
        <v>0</v>
      </c>
      <c r="C5" s="31">
        <v>0</v>
      </c>
      <c r="D5" s="31">
        <v>1</v>
      </c>
      <c r="E5" s="31">
        <v>3</v>
      </c>
      <c r="F5" s="31">
        <v>0</v>
      </c>
      <c r="G5" s="31">
        <f>SUM(B5:F5)</f>
        <v>4</v>
      </c>
      <c r="H5" s="31">
        <v>0</v>
      </c>
    </row>
    <row r="6" spans="1:8" x14ac:dyDescent="0.25">
      <c r="A6" s="72" t="s">
        <v>679</v>
      </c>
      <c r="B6" s="31">
        <v>0</v>
      </c>
      <c r="C6" s="31">
        <v>0</v>
      </c>
      <c r="D6" s="31">
        <v>49</v>
      </c>
      <c r="E6" s="31">
        <v>73</v>
      </c>
      <c r="F6" s="31">
        <v>0</v>
      </c>
      <c r="G6" s="31">
        <f>SUM(B6:F6)</f>
        <v>122</v>
      </c>
      <c r="H6" s="31">
        <v>0</v>
      </c>
    </row>
    <row r="7" spans="1:8" x14ac:dyDescent="0.25">
      <c r="A7" s="72" t="s">
        <v>680</v>
      </c>
      <c r="B7" s="31">
        <v>0</v>
      </c>
      <c r="C7" s="31">
        <v>0</v>
      </c>
      <c r="D7" s="31">
        <v>0</v>
      </c>
      <c r="E7" s="31">
        <v>0</v>
      </c>
      <c r="F7" s="31">
        <v>3</v>
      </c>
      <c r="G7" s="31">
        <v>0</v>
      </c>
      <c r="H7" s="31">
        <f>F7</f>
        <v>3</v>
      </c>
    </row>
    <row r="8" spans="1:8" x14ac:dyDescent="0.25">
      <c r="A8" s="72" t="s">
        <v>34</v>
      </c>
      <c r="B8" s="31">
        <v>1</v>
      </c>
      <c r="C8" s="31">
        <v>0</v>
      </c>
      <c r="D8" s="31">
        <v>2</v>
      </c>
      <c r="E8" s="31">
        <v>7</v>
      </c>
      <c r="F8" s="31">
        <v>0</v>
      </c>
      <c r="G8" s="31">
        <f>SUM(B8:F8)</f>
        <v>10</v>
      </c>
      <c r="H8" s="31">
        <v>0</v>
      </c>
    </row>
    <row r="9" spans="1:8" x14ac:dyDescent="0.25">
      <c r="A9" s="85" t="s">
        <v>681</v>
      </c>
      <c r="B9" s="86">
        <f t="shared" ref="B9:H9" si="0">SUM(B3:B8)</f>
        <v>6</v>
      </c>
      <c r="C9" s="86">
        <f t="shared" si="0"/>
        <v>5</v>
      </c>
      <c r="D9" s="86">
        <f t="shared" si="0"/>
        <v>77</v>
      </c>
      <c r="E9" s="86">
        <f t="shared" si="0"/>
        <v>127</v>
      </c>
      <c r="F9" s="86">
        <f t="shared" si="0"/>
        <v>3</v>
      </c>
      <c r="G9" s="86">
        <f t="shared" si="0"/>
        <v>215</v>
      </c>
      <c r="H9" s="86">
        <f t="shared" si="0"/>
        <v>3</v>
      </c>
    </row>
    <row r="12" spans="1:8" x14ac:dyDescent="0.25">
      <c r="A12" s="152" t="s">
        <v>951</v>
      </c>
      <c r="B12" s="153"/>
      <c r="C12" s="153"/>
      <c r="D12" s="153"/>
      <c r="E12" s="153"/>
      <c r="F12" s="154"/>
    </row>
    <row r="13" spans="1:8" ht="30" x14ac:dyDescent="0.25">
      <c r="A13" s="27" t="s">
        <v>673</v>
      </c>
      <c r="B13" s="28" t="s">
        <v>423</v>
      </c>
      <c r="C13" s="28" t="s">
        <v>292</v>
      </c>
      <c r="D13" s="28" t="s">
        <v>42</v>
      </c>
      <c r="E13" s="28" t="s">
        <v>20</v>
      </c>
      <c r="F13" s="28" t="s">
        <v>422</v>
      </c>
      <c r="G13" s="29" t="s">
        <v>675</v>
      </c>
      <c r="H13" s="29" t="s">
        <v>676</v>
      </c>
    </row>
    <row r="14" spans="1:8" x14ac:dyDescent="0.25">
      <c r="A14" s="72" t="s">
        <v>19</v>
      </c>
      <c r="B14" s="73">
        <v>453561.94</v>
      </c>
      <c r="C14" s="73">
        <v>619583.92000000004</v>
      </c>
      <c r="D14" s="73">
        <v>2871037.17</v>
      </c>
      <c r="E14" s="73">
        <v>6563854.2699999996</v>
      </c>
      <c r="F14" s="73">
        <v>0</v>
      </c>
      <c r="G14" s="73">
        <f>SUM(B14:F14)</f>
        <v>10508037.300000001</v>
      </c>
      <c r="H14" s="73">
        <v>0</v>
      </c>
    </row>
    <row r="15" spans="1:8" x14ac:dyDescent="0.25">
      <c r="A15" s="72" t="s">
        <v>677</v>
      </c>
      <c r="B15" s="73">
        <v>0</v>
      </c>
      <c r="C15" s="73">
        <v>0</v>
      </c>
      <c r="D15" s="73">
        <v>13356.92</v>
      </c>
      <c r="E15" s="73">
        <v>9281.27</v>
      </c>
      <c r="F15" s="73">
        <v>0</v>
      </c>
      <c r="G15" s="73">
        <f>SUM(B15:F15)</f>
        <v>22638.190000000002</v>
      </c>
      <c r="H15" s="73">
        <v>0</v>
      </c>
    </row>
    <row r="16" spans="1:8" x14ac:dyDescent="0.25">
      <c r="A16" s="72" t="s">
        <v>678</v>
      </c>
      <c r="B16" s="73">
        <v>0</v>
      </c>
      <c r="C16" s="73">
        <v>0</v>
      </c>
      <c r="D16" s="9">
        <v>15432.33</v>
      </c>
      <c r="E16" s="73">
        <v>1500323.62</v>
      </c>
      <c r="F16" s="73">
        <v>0</v>
      </c>
      <c r="G16" s="73">
        <f>SUM(B16:F16)</f>
        <v>1515755.9500000002</v>
      </c>
      <c r="H16" s="73">
        <v>0</v>
      </c>
    </row>
    <row r="17" spans="1:8" x14ac:dyDescent="0.25">
      <c r="A17" s="72" t="s">
        <v>679</v>
      </c>
      <c r="B17" s="73">
        <v>0</v>
      </c>
      <c r="C17" s="73">
        <v>0</v>
      </c>
      <c r="D17" s="73">
        <v>218116.24</v>
      </c>
      <c r="E17" s="73">
        <v>811261.58</v>
      </c>
      <c r="F17" s="73">
        <v>0</v>
      </c>
      <c r="G17" s="73">
        <f>SUM(B17:F17)</f>
        <v>1029377.82</v>
      </c>
      <c r="H17" s="73">
        <v>0</v>
      </c>
    </row>
    <row r="18" spans="1:8" x14ac:dyDescent="0.25">
      <c r="A18" s="72" t="s">
        <v>680</v>
      </c>
      <c r="B18" s="73">
        <v>0</v>
      </c>
      <c r="C18" s="73">
        <v>0</v>
      </c>
      <c r="D18" s="73">
        <v>0</v>
      </c>
      <c r="E18" s="73">
        <v>0</v>
      </c>
      <c r="F18" s="73">
        <v>-1158.21</v>
      </c>
      <c r="G18" s="73">
        <v>0</v>
      </c>
      <c r="H18" s="73">
        <f>F18</f>
        <v>-1158.21</v>
      </c>
    </row>
    <row r="19" spans="1:8" x14ac:dyDescent="0.25">
      <c r="A19" s="72" t="s">
        <v>34</v>
      </c>
      <c r="B19" s="9">
        <v>118353.94</v>
      </c>
      <c r="C19" s="73">
        <v>0</v>
      </c>
      <c r="D19" s="67">
        <v>67100.320000000007</v>
      </c>
      <c r="E19" s="73">
        <v>2361200.0499999998</v>
      </c>
      <c r="F19" s="73">
        <v>0</v>
      </c>
      <c r="G19" s="73">
        <f>SUM(B19:F19)</f>
        <v>2546654.3099999996</v>
      </c>
      <c r="H19" s="73">
        <v>0</v>
      </c>
    </row>
    <row r="20" spans="1:8" s="74" customFormat="1" x14ac:dyDescent="0.25">
      <c r="A20" s="85" t="s">
        <v>681</v>
      </c>
      <c r="B20" s="87">
        <f t="shared" ref="B20:H20" si="1">SUM(B14:B19)</f>
        <v>571915.88</v>
      </c>
      <c r="C20" s="87">
        <f t="shared" si="1"/>
        <v>619583.92000000004</v>
      </c>
      <c r="D20" s="87">
        <f t="shared" si="1"/>
        <v>3185042.98</v>
      </c>
      <c r="E20" s="87">
        <f t="shared" si="1"/>
        <v>11245920.789999999</v>
      </c>
      <c r="F20" s="87">
        <f t="shared" si="1"/>
        <v>-1158.21</v>
      </c>
      <c r="G20" s="87">
        <f>SUM(G14:G19)</f>
        <v>15622463.57</v>
      </c>
      <c r="H20" s="87">
        <f t="shared" si="1"/>
        <v>-1158.21</v>
      </c>
    </row>
    <row r="21" spans="1:8" x14ac:dyDescent="0.25">
      <c r="G21" s="32"/>
    </row>
    <row r="22" spans="1:8" x14ac:dyDescent="0.25">
      <c r="G22" s="32"/>
    </row>
    <row r="32" spans="1:8" x14ac:dyDescent="0.25">
      <c r="G32" s="32"/>
    </row>
  </sheetData>
  <mergeCells count="2">
    <mergeCell ref="A1:F1"/>
    <mergeCell ref="A12:F12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workbookViewId="0">
      <selection activeCell="B8" sqref="B8:G16"/>
    </sheetView>
  </sheetViews>
  <sheetFormatPr defaultRowHeight="15" x14ac:dyDescent="0.25"/>
  <cols>
    <col min="1" max="1" width="20.28515625" style="26" customWidth="1"/>
    <col min="2" max="2" width="17.85546875" style="26" customWidth="1"/>
    <col min="3" max="3" width="14" style="26" customWidth="1"/>
    <col min="4" max="4" width="9.85546875" style="26" customWidth="1"/>
    <col min="5" max="5" width="14" style="26" customWidth="1"/>
    <col min="6" max="6" width="15.85546875" style="33" customWidth="1"/>
    <col min="7" max="7" width="14.5703125" style="34" customWidth="1"/>
    <col min="8" max="8" width="9.85546875" style="26" bestFit="1" customWidth="1"/>
    <col min="9" max="9" width="11.42578125" style="26" customWidth="1"/>
    <col min="10" max="10" width="11.28515625" style="35" customWidth="1"/>
    <col min="11" max="11" width="17.28515625" style="26" customWidth="1"/>
    <col min="12" max="12" width="18" style="26" customWidth="1"/>
    <col min="13" max="16384" width="9.140625" style="26"/>
  </cols>
  <sheetData>
    <row r="1" spans="1:18" x14ac:dyDescent="0.25">
      <c r="A1" s="155" t="s">
        <v>954</v>
      </c>
      <c r="B1" s="156"/>
      <c r="C1" s="156"/>
      <c r="D1" s="157"/>
    </row>
    <row r="2" spans="1:18" s="42" customFormat="1" ht="24" x14ac:dyDescent="0.25">
      <c r="A2" s="36" t="s">
        <v>0</v>
      </c>
      <c r="B2" s="37" t="s">
        <v>1</v>
      </c>
      <c r="C2" s="37" t="s">
        <v>682</v>
      </c>
      <c r="D2" s="37" t="s">
        <v>683</v>
      </c>
      <c r="E2" s="38" t="s">
        <v>684</v>
      </c>
      <c r="F2" s="39" t="s">
        <v>6</v>
      </c>
      <c r="G2" s="40" t="s">
        <v>685</v>
      </c>
      <c r="H2" s="38" t="s">
        <v>686</v>
      </c>
      <c r="I2" s="38" t="s">
        <v>687</v>
      </c>
      <c r="J2" s="41" t="s">
        <v>688</v>
      </c>
      <c r="K2" s="38" t="s">
        <v>689</v>
      </c>
      <c r="L2" s="38" t="s">
        <v>690</v>
      </c>
    </row>
    <row r="3" spans="1:18" s="25" customFormat="1" ht="24" x14ac:dyDescent="0.25">
      <c r="A3" s="1" t="s">
        <v>16</v>
      </c>
      <c r="B3" s="1" t="s">
        <v>17</v>
      </c>
      <c r="C3" s="1" t="s">
        <v>18</v>
      </c>
      <c r="D3" s="1" t="s">
        <v>692</v>
      </c>
      <c r="E3" s="4">
        <v>145855.54</v>
      </c>
      <c r="F3" s="2">
        <v>2.2795000000000001</v>
      </c>
      <c r="G3" s="3">
        <f>E3*F3</f>
        <v>332477.70343000005</v>
      </c>
      <c r="H3" s="7">
        <v>41766</v>
      </c>
      <c r="I3" s="6" t="s">
        <v>871</v>
      </c>
      <c r="J3" s="6">
        <v>1434478127</v>
      </c>
      <c r="K3" s="6" t="s">
        <v>593</v>
      </c>
      <c r="L3" s="6" t="s">
        <v>20</v>
      </c>
      <c r="M3" s="108"/>
      <c r="N3" s="108"/>
      <c r="O3" s="108"/>
      <c r="P3" s="109"/>
      <c r="Q3" s="110"/>
      <c r="R3" s="109"/>
    </row>
    <row r="4" spans="1:18" s="25" customFormat="1" ht="24" x14ac:dyDescent="0.25">
      <c r="A4" s="1" t="s">
        <v>16</v>
      </c>
      <c r="B4" s="1" t="s">
        <v>17</v>
      </c>
      <c r="C4" s="1" t="s">
        <v>18</v>
      </c>
      <c r="D4" s="1" t="s">
        <v>692</v>
      </c>
      <c r="E4" s="4">
        <v>142885.26999999999</v>
      </c>
      <c r="F4" s="2">
        <v>2.2795000000000001</v>
      </c>
      <c r="G4" s="3">
        <f>E4*F4</f>
        <v>325706.97296499996</v>
      </c>
      <c r="H4" s="7">
        <v>41767</v>
      </c>
      <c r="I4" s="6" t="s">
        <v>953</v>
      </c>
      <c r="J4" s="6">
        <v>1434478128</v>
      </c>
      <c r="K4" s="6" t="s">
        <v>593</v>
      </c>
      <c r="L4" s="6" t="s">
        <v>20</v>
      </c>
      <c r="M4" s="108"/>
      <c r="N4" s="108"/>
      <c r="O4" s="108"/>
      <c r="P4" s="109"/>
      <c r="Q4" s="109"/>
      <c r="R4" s="109"/>
    </row>
    <row r="5" spans="1:18" x14ac:dyDescent="0.25">
      <c r="A5" s="49" t="s">
        <v>419</v>
      </c>
      <c r="B5" s="50">
        <v>2</v>
      </c>
      <c r="C5" s="155"/>
      <c r="D5" s="156"/>
      <c r="E5" s="156"/>
      <c r="F5" s="157"/>
      <c r="G5" s="51">
        <f>SUM(G3:G4)</f>
        <v>658184.67639499996</v>
      </c>
    </row>
    <row r="8" spans="1:18" x14ac:dyDescent="0.25">
      <c r="B8" s="155" t="s">
        <v>695</v>
      </c>
      <c r="C8" s="156"/>
      <c r="D8" s="156"/>
      <c r="E8" s="156"/>
      <c r="F8" s="156"/>
      <c r="G8" s="157"/>
      <c r="H8" s="52"/>
      <c r="I8" s="52"/>
      <c r="J8" s="53"/>
    </row>
    <row r="9" spans="1:18" x14ac:dyDescent="0.25">
      <c r="B9" s="27" t="s">
        <v>673</v>
      </c>
      <c r="C9" s="28" t="s">
        <v>423</v>
      </c>
      <c r="D9" s="54" t="s">
        <v>292</v>
      </c>
      <c r="E9" s="28" t="s">
        <v>42</v>
      </c>
      <c r="F9" s="55" t="s">
        <v>20</v>
      </c>
      <c r="G9" s="55" t="s">
        <v>696</v>
      </c>
      <c r="J9" s="56"/>
    </row>
    <row r="10" spans="1:18" x14ac:dyDescent="0.2">
      <c r="B10" s="57" t="s">
        <v>19</v>
      </c>
      <c r="C10" s="31">
        <v>0</v>
      </c>
      <c r="D10" s="31">
        <v>0</v>
      </c>
      <c r="E10" s="31">
        <v>0</v>
      </c>
      <c r="F10" s="58">
        <v>2</v>
      </c>
      <c r="G10" s="59">
        <v>658184.68000000005</v>
      </c>
      <c r="J10" s="56"/>
    </row>
    <row r="11" spans="1:18" x14ac:dyDescent="0.2">
      <c r="B11" s="57" t="s">
        <v>677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  <c r="J11" s="56"/>
    </row>
    <row r="12" spans="1:18" x14ac:dyDescent="0.2">
      <c r="B12" s="57" t="s">
        <v>678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  <c r="J12" s="56"/>
    </row>
    <row r="13" spans="1:18" x14ac:dyDescent="0.2">
      <c r="B13" s="57" t="s">
        <v>679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J13" s="56"/>
    </row>
    <row r="14" spans="1:18" x14ac:dyDescent="0.2">
      <c r="B14" s="57" t="s">
        <v>680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  <c r="J14" s="56"/>
    </row>
    <row r="15" spans="1:18" x14ac:dyDescent="0.2">
      <c r="B15" s="57" t="s">
        <v>34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J15" s="56"/>
    </row>
    <row r="16" spans="1:18" x14ac:dyDescent="0.25">
      <c r="B16" s="60" t="s">
        <v>681</v>
      </c>
      <c r="C16" s="31">
        <v>0</v>
      </c>
      <c r="D16" s="31">
        <v>0</v>
      </c>
      <c r="E16" s="31">
        <v>0</v>
      </c>
      <c r="F16" s="31">
        <v>2</v>
      </c>
      <c r="G16" s="59">
        <v>658184.68000000005</v>
      </c>
      <c r="J16" s="56"/>
    </row>
  </sheetData>
  <mergeCells count="3">
    <mergeCell ref="A1:D1"/>
    <mergeCell ref="C5:F5"/>
    <mergeCell ref="B8:G8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B7" sqref="B7"/>
    </sheetView>
  </sheetViews>
  <sheetFormatPr defaultRowHeight="15" x14ac:dyDescent="0.25"/>
  <cols>
    <col min="1" max="1" width="20.28515625" style="26" customWidth="1"/>
    <col min="2" max="2" width="17.85546875" style="26" customWidth="1"/>
    <col min="3" max="3" width="14" style="26" customWidth="1"/>
    <col min="4" max="4" width="9.85546875" style="26" customWidth="1"/>
    <col min="5" max="5" width="14" style="26" customWidth="1"/>
    <col min="6" max="6" width="15.85546875" style="33" customWidth="1"/>
    <col min="7" max="7" width="14.5703125" style="34" customWidth="1"/>
    <col min="8" max="8" width="9.85546875" style="26" bestFit="1" customWidth="1"/>
    <col min="9" max="9" width="11.42578125" style="26" customWidth="1"/>
    <col min="10" max="10" width="11.28515625" style="35" customWidth="1"/>
    <col min="11" max="11" width="17.28515625" style="26" customWidth="1"/>
    <col min="12" max="12" width="18" style="26" customWidth="1"/>
    <col min="13" max="16384" width="9.140625" style="26"/>
  </cols>
  <sheetData>
    <row r="1" spans="1:12" x14ac:dyDescent="0.25">
      <c r="A1" s="155" t="s">
        <v>954</v>
      </c>
      <c r="B1" s="156"/>
      <c r="C1" s="156"/>
      <c r="D1" s="157"/>
    </row>
    <row r="2" spans="1:12" s="42" customFormat="1" ht="24" x14ac:dyDescent="0.25">
      <c r="A2" s="36" t="s">
        <v>0</v>
      </c>
      <c r="B2" s="37" t="s">
        <v>1</v>
      </c>
      <c r="C2" s="37" t="s">
        <v>682</v>
      </c>
      <c r="D2" s="37" t="s">
        <v>683</v>
      </c>
      <c r="E2" s="38" t="s">
        <v>684</v>
      </c>
      <c r="F2" s="39" t="s">
        <v>6</v>
      </c>
      <c r="G2" s="40" t="s">
        <v>685</v>
      </c>
      <c r="H2" s="38" t="s">
        <v>686</v>
      </c>
      <c r="I2" s="38" t="s">
        <v>687</v>
      </c>
      <c r="J2" s="41" t="s">
        <v>688</v>
      </c>
      <c r="K2" s="38" t="s">
        <v>689</v>
      </c>
      <c r="L2" s="38" t="s">
        <v>690</v>
      </c>
    </row>
    <row r="3" spans="1:12" s="42" customFormat="1" ht="60" x14ac:dyDescent="0.25">
      <c r="A3" s="6" t="s">
        <v>719</v>
      </c>
      <c r="B3" s="6" t="s">
        <v>720</v>
      </c>
      <c r="C3" s="6" t="s">
        <v>721</v>
      </c>
      <c r="D3" s="6" t="s">
        <v>694</v>
      </c>
      <c r="E3" s="9">
        <v>390</v>
      </c>
      <c r="F3" s="9">
        <v>32870</v>
      </c>
      <c r="G3" s="9">
        <v>1281.93</v>
      </c>
      <c r="H3" s="7">
        <v>41682</v>
      </c>
      <c r="I3" s="6" t="s">
        <v>722</v>
      </c>
      <c r="J3" s="6">
        <v>1413293966</v>
      </c>
      <c r="K3" s="6" t="s">
        <v>693</v>
      </c>
      <c r="L3" s="6" t="s">
        <v>42</v>
      </c>
    </row>
    <row r="4" spans="1:12" s="42" customFormat="1" ht="72" x14ac:dyDescent="0.25">
      <c r="A4" s="6" t="s">
        <v>426</v>
      </c>
      <c r="B4" s="6" t="s">
        <v>720</v>
      </c>
      <c r="C4" s="6" t="s">
        <v>427</v>
      </c>
      <c r="D4" s="6" t="s">
        <v>692</v>
      </c>
      <c r="E4" s="9">
        <v>820</v>
      </c>
      <c r="F4" s="9">
        <v>24070</v>
      </c>
      <c r="G4" s="9">
        <v>1973.74</v>
      </c>
      <c r="H4" s="7">
        <v>41682</v>
      </c>
      <c r="I4" s="6" t="s">
        <v>723</v>
      </c>
      <c r="J4" s="6">
        <v>1413293944</v>
      </c>
      <c r="K4" s="6" t="s">
        <v>693</v>
      </c>
      <c r="L4" s="6" t="s">
        <v>42</v>
      </c>
    </row>
    <row r="5" spans="1:12" s="42" customFormat="1" ht="48" x14ac:dyDescent="0.25">
      <c r="A5" s="6" t="s">
        <v>428</v>
      </c>
      <c r="B5" s="6" t="s">
        <v>720</v>
      </c>
      <c r="C5" s="6" t="s">
        <v>429</v>
      </c>
      <c r="D5" s="6" t="s">
        <v>694</v>
      </c>
      <c r="E5" s="9">
        <v>650</v>
      </c>
      <c r="F5" s="9">
        <v>32970</v>
      </c>
      <c r="G5" s="9">
        <v>2143.0500000000002</v>
      </c>
      <c r="H5" s="7">
        <v>41683</v>
      </c>
      <c r="I5" s="6" t="s">
        <v>724</v>
      </c>
      <c r="J5" s="6">
        <v>1413295917</v>
      </c>
      <c r="K5" s="6" t="s">
        <v>693</v>
      </c>
      <c r="L5" s="6" t="s">
        <v>42</v>
      </c>
    </row>
    <row r="6" spans="1:12" s="42" customFormat="1" ht="24" x14ac:dyDescent="0.25">
      <c r="A6" s="6" t="s">
        <v>430</v>
      </c>
      <c r="B6" s="6" t="s">
        <v>720</v>
      </c>
      <c r="C6" s="6" t="s">
        <v>431</v>
      </c>
      <c r="D6" s="6" t="s">
        <v>692</v>
      </c>
      <c r="E6" s="9">
        <v>450</v>
      </c>
      <c r="F6" s="9">
        <v>22340</v>
      </c>
      <c r="G6" s="9">
        <v>1005.3</v>
      </c>
      <c r="H6" s="7">
        <v>41768</v>
      </c>
      <c r="I6" s="6" t="s">
        <v>817</v>
      </c>
      <c r="J6" s="6">
        <v>1413442534</v>
      </c>
      <c r="K6" s="6" t="s">
        <v>693</v>
      </c>
      <c r="L6" s="6" t="s">
        <v>42</v>
      </c>
    </row>
    <row r="7" spans="1:12" x14ac:dyDescent="0.25">
      <c r="A7" s="49" t="s">
        <v>419</v>
      </c>
      <c r="B7" s="50">
        <v>4</v>
      </c>
      <c r="C7" s="155"/>
      <c r="D7" s="156"/>
      <c r="E7" s="156"/>
      <c r="F7" s="157"/>
      <c r="G7" s="51">
        <f>SUM(G3:G6)</f>
        <v>6404.02</v>
      </c>
    </row>
    <row r="10" spans="1:12" x14ac:dyDescent="0.25">
      <c r="B10" s="155" t="s">
        <v>695</v>
      </c>
      <c r="C10" s="156"/>
      <c r="D10" s="156"/>
      <c r="E10" s="156"/>
      <c r="F10" s="156"/>
      <c r="G10" s="157"/>
      <c r="H10" s="52"/>
      <c r="I10" s="52"/>
      <c r="J10" s="53"/>
    </row>
    <row r="11" spans="1:12" x14ac:dyDescent="0.25">
      <c r="B11" s="27" t="s">
        <v>673</v>
      </c>
      <c r="C11" s="28" t="s">
        <v>423</v>
      </c>
      <c r="D11" s="54" t="s">
        <v>292</v>
      </c>
      <c r="E11" s="28" t="s">
        <v>42</v>
      </c>
      <c r="F11" s="55" t="s">
        <v>20</v>
      </c>
      <c r="G11" s="55" t="s">
        <v>696</v>
      </c>
      <c r="J11" s="56"/>
    </row>
    <row r="12" spans="1:12" x14ac:dyDescent="0.2">
      <c r="B12" s="57" t="s">
        <v>19</v>
      </c>
      <c r="C12" s="31">
        <v>0</v>
      </c>
      <c r="D12" s="31">
        <v>0</v>
      </c>
      <c r="E12" s="31">
        <v>0</v>
      </c>
      <c r="F12" s="58">
        <v>0</v>
      </c>
      <c r="G12" s="58">
        <v>0</v>
      </c>
      <c r="J12" s="56"/>
    </row>
    <row r="13" spans="1:12" x14ac:dyDescent="0.2">
      <c r="B13" s="57" t="s">
        <v>677</v>
      </c>
      <c r="C13" s="31">
        <v>0</v>
      </c>
      <c r="D13" s="31">
        <v>0</v>
      </c>
      <c r="E13" s="31">
        <v>0</v>
      </c>
      <c r="F13" s="58">
        <v>0</v>
      </c>
      <c r="G13" s="58">
        <v>0</v>
      </c>
      <c r="J13" s="56"/>
    </row>
    <row r="14" spans="1:12" x14ac:dyDescent="0.2">
      <c r="B14" s="57" t="s">
        <v>678</v>
      </c>
      <c r="C14" s="31">
        <v>0</v>
      </c>
      <c r="D14" s="31">
        <v>0</v>
      </c>
      <c r="E14" s="31">
        <v>0</v>
      </c>
      <c r="F14" s="58">
        <v>0</v>
      </c>
      <c r="G14" s="58">
        <v>0</v>
      </c>
      <c r="J14" s="56"/>
    </row>
    <row r="15" spans="1:12" x14ac:dyDescent="0.2">
      <c r="B15" s="57" t="s">
        <v>679</v>
      </c>
      <c r="C15" s="31">
        <v>0</v>
      </c>
      <c r="D15" s="31">
        <v>0</v>
      </c>
      <c r="E15" s="31">
        <v>4</v>
      </c>
      <c r="F15" s="58">
        <v>0</v>
      </c>
      <c r="G15" s="73">
        <v>6404.02</v>
      </c>
      <c r="J15" s="56"/>
    </row>
    <row r="16" spans="1:12" x14ac:dyDescent="0.2">
      <c r="B16" s="57" t="s">
        <v>680</v>
      </c>
      <c r="C16" s="31">
        <v>0</v>
      </c>
      <c r="D16" s="31">
        <v>0</v>
      </c>
      <c r="E16" s="31">
        <v>0</v>
      </c>
      <c r="F16" s="58">
        <v>0</v>
      </c>
      <c r="G16" s="31">
        <v>0</v>
      </c>
      <c r="J16" s="56"/>
    </row>
    <row r="17" spans="2:10" x14ac:dyDescent="0.2">
      <c r="B17" s="57" t="s">
        <v>34</v>
      </c>
      <c r="C17" s="31">
        <v>0</v>
      </c>
      <c r="D17" s="31">
        <v>0</v>
      </c>
      <c r="E17" s="31">
        <v>0</v>
      </c>
      <c r="F17" s="58">
        <v>0</v>
      </c>
      <c r="G17" s="31">
        <v>0</v>
      </c>
      <c r="J17" s="56"/>
    </row>
    <row r="18" spans="2:10" x14ac:dyDescent="0.25">
      <c r="B18" s="60" t="s">
        <v>681</v>
      </c>
      <c r="C18" s="31">
        <v>0</v>
      </c>
      <c r="D18" s="31">
        <v>0</v>
      </c>
      <c r="E18" s="31">
        <v>4</v>
      </c>
      <c r="F18" s="58">
        <v>0</v>
      </c>
      <c r="G18" s="111">
        <f>G15</f>
        <v>6404.02</v>
      </c>
      <c r="J18" s="56"/>
    </row>
    <row r="22" spans="2:10" x14ac:dyDescent="0.25">
      <c r="F22" s="26"/>
      <c r="G22" s="26"/>
      <c r="J22" s="26"/>
    </row>
    <row r="23" spans="2:10" x14ac:dyDescent="0.25">
      <c r="F23" s="26"/>
      <c r="G23" s="26"/>
      <c r="J23" s="26"/>
    </row>
    <row r="24" spans="2:10" x14ac:dyDescent="0.25">
      <c r="F24" s="26"/>
      <c r="G24" s="26"/>
      <c r="J24" s="26"/>
    </row>
    <row r="25" spans="2:10" x14ac:dyDescent="0.25">
      <c r="F25" s="26"/>
      <c r="G25" s="26"/>
      <c r="J25" s="26"/>
    </row>
  </sheetData>
  <mergeCells count="3">
    <mergeCell ref="A1:D1"/>
    <mergeCell ref="C7:F7"/>
    <mergeCell ref="B10:G10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10" workbookViewId="0">
      <selection activeCell="J21" sqref="J21:J22"/>
    </sheetView>
  </sheetViews>
  <sheetFormatPr defaultRowHeight="15" x14ac:dyDescent="0.25"/>
  <cols>
    <col min="1" max="1" width="20.28515625" style="26" customWidth="1"/>
    <col min="2" max="2" width="17.85546875" style="26" customWidth="1"/>
    <col min="3" max="3" width="14" style="26" customWidth="1"/>
    <col min="4" max="4" width="9.85546875" style="26" customWidth="1"/>
    <col min="5" max="5" width="10" style="26" customWidth="1"/>
    <col min="6" max="6" width="15.85546875" style="33" customWidth="1"/>
    <col min="7" max="7" width="14.5703125" style="34" customWidth="1"/>
    <col min="8" max="8" width="9.85546875" style="26" bestFit="1" customWidth="1"/>
    <col min="9" max="9" width="11.42578125" style="26" customWidth="1"/>
    <col min="10" max="10" width="11.28515625" style="35" customWidth="1"/>
    <col min="11" max="11" width="17.28515625" style="26" customWidth="1"/>
    <col min="12" max="12" width="18" style="26" customWidth="1"/>
    <col min="13" max="16384" width="9.140625" style="26"/>
  </cols>
  <sheetData>
    <row r="1" spans="1:12" x14ac:dyDescent="0.25">
      <c r="A1" s="155" t="s">
        <v>954</v>
      </c>
      <c r="B1" s="156"/>
      <c r="C1" s="156"/>
      <c r="D1" s="157"/>
    </row>
    <row r="2" spans="1:12" s="42" customFormat="1" ht="24" x14ac:dyDescent="0.25">
      <c r="A2" s="36" t="s">
        <v>0</v>
      </c>
      <c r="B2" s="37" t="s">
        <v>1</v>
      </c>
      <c r="C2" s="37" t="s">
        <v>682</v>
      </c>
      <c r="D2" s="37" t="s">
        <v>683</v>
      </c>
      <c r="E2" s="38" t="s">
        <v>684</v>
      </c>
      <c r="F2" s="39" t="s">
        <v>6</v>
      </c>
      <c r="G2" s="40" t="s">
        <v>685</v>
      </c>
      <c r="H2" s="38" t="s">
        <v>686</v>
      </c>
      <c r="I2" s="38" t="s">
        <v>687</v>
      </c>
      <c r="J2" s="41" t="s">
        <v>688</v>
      </c>
      <c r="K2" s="38" t="s">
        <v>689</v>
      </c>
      <c r="L2" s="38" t="s">
        <v>690</v>
      </c>
    </row>
    <row r="3" spans="1:12" s="48" customFormat="1" ht="36" x14ac:dyDescent="0.25">
      <c r="A3" s="6" t="s">
        <v>26</v>
      </c>
      <c r="B3" s="6" t="s">
        <v>729</v>
      </c>
      <c r="C3" s="6" t="s">
        <v>27</v>
      </c>
      <c r="D3" s="6" t="s">
        <v>692</v>
      </c>
      <c r="E3" s="9">
        <v>32040</v>
      </c>
      <c r="F3" s="9">
        <v>24180</v>
      </c>
      <c r="G3" s="9">
        <v>77472.72</v>
      </c>
      <c r="H3" s="7">
        <v>41688</v>
      </c>
      <c r="I3" s="6" t="s">
        <v>730</v>
      </c>
      <c r="J3" s="6">
        <v>1434473903</v>
      </c>
      <c r="K3" s="6" t="s">
        <v>593</v>
      </c>
      <c r="L3" s="6" t="s">
        <v>20</v>
      </c>
    </row>
    <row r="4" spans="1:12" s="48" customFormat="1" ht="12" x14ac:dyDescent="0.25">
      <c r="A4" s="6" t="s">
        <v>23</v>
      </c>
      <c r="B4" s="6" t="s">
        <v>729</v>
      </c>
      <c r="C4" s="6" t="s">
        <v>24</v>
      </c>
      <c r="D4" s="6" t="s">
        <v>692</v>
      </c>
      <c r="E4" s="9">
        <v>10832</v>
      </c>
      <c r="F4" s="9">
        <v>23950</v>
      </c>
      <c r="G4" s="9">
        <v>25942.639999999999</v>
      </c>
      <c r="H4" s="7">
        <v>41689</v>
      </c>
      <c r="I4" s="6" t="s">
        <v>733</v>
      </c>
      <c r="J4" s="6">
        <v>1434474015</v>
      </c>
      <c r="K4" s="6" t="s">
        <v>593</v>
      </c>
      <c r="L4" s="6" t="s">
        <v>20</v>
      </c>
    </row>
    <row r="5" spans="1:12" s="48" customFormat="1" ht="12" x14ac:dyDescent="0.25">
      <c r="A5" s="6" t="s">
        <v>432</v>
      </c>
      <c r="B5" s="6" t="s">
        <v>729</v>
      </c>
      <c r="C5" s="6" t="s">
        <v>433</v>
      </c>
      <c r="D5" s="6" t="s">
        <v>734</v>
      </c>
      <c r="E5" s="9">
        <v>1615</v>
      </c>
      <c r="F5" s="9">
        <v>21970</v>
      </c>
      <c r="G5" s="9">
        <v>3548.15</v>
      </c>
      <c r="H5" s="7">
        <v>41689</v>
      </c>
      <c r="I5" s="6" t="s">
        <v>735</v>
      </c>
      <c r="J5" s="6">
        <v>1413301672</v>
      </c>
      <c r="K5" s="6" t="s">
        <v>693</v>
      </c>
      <c r="L5" s="6" t="s">
        <v>20</v>
      </c>
    </row>
    <row r="6" spans="1:12" s="48" customFormat="1" ht="12" x14ac:dyDescent="0.25">
      <c r="A6" s="6" t="s">
        <v>44</v>
      </c>
      <c r="B6" s="6" t="s">
        <v>729</v>
      </c>
      <c r="C6" s="6" t="s">
        <v>45</v>
      </c>
      <c r="D6" s="6" t="s">
        <v>692</v>
      </c>
      <c r="E6" s="9">
        <v>25700</v>
      </c>
      <c r="F6" s="9">
        <v>23170</v>
      </c>
      <c r="G6" s="9">
        <v>59546.9</v>
      </c>
      <c r="H6" s="7">
        <v>41725</v>
      </c>
      <c r="I6" s="6" t="s">
        <v>788</v>
      </c>
      <c r="J6" s="6">
        <v>1434474833</v>
      </c>
      <c r="K6" s="6" t="s">
        <v>34</v>
      </c>
      <c r="L6" s="6" t="s">
        <v>42</v>
      </c>
    </row>
    <row r="7" spans="1:12" s="48" customFormat="1" ht="48" x14ac:dyDescent="0.25">
      <c r="A7" s="6" t="s">
        <v>434</v>
      </c>
      <c r="B7" s="6" t="s">
        <v>729</v>
      </c>
      <c r="C7" s="6" t="s">
        <v>435</v>
      </c>
      <c r="D7" s="6" t="s">
        <v>692</v>
      </c>
      <c r="E7" s="9">
        <v>1350</v>
      </c>
      <c r="F7" s="9">
        <v>22248</v>
      </c>
      <c r="G7" s="9">
        <v>3003.48</v>
      </c>
      <c r="H7" s="7">
        <v>41738</v>
      </c>
      <c r="I7" s="6" t="s">
        <v>794</v>
      </c>
      <c r="J7" s="6">
        <v>1413390113</v>
      </c>
      <c r="K7" s="6" t="s">
        <v>693</v>
      </c>
      <c r="L7" s="6" t="s">
        <v>42</v>
      </c>
    </row>
    <row r="8" spans="1:12" s="48" customFormat="1" ht="12" x14ac:dyDescent="0.25">
      <c r="A8" s="6" t="s">
        <v>40</v>
      </c>
      <c r="B8" s="6" t="s">
        <v>729</v>
      </c>
      <c r="C8" s="6" t="s">
        <v>41</v>
      </c>
      <c r="D8" s="6" t="s">
        <v>692</v>
      </c>
      <c r="E8" s="9">
        <v>120000</v>
      </c>
      <c r="F8" s="9">
        <v>22203</v>
      </c>
      <c r="G8" s="9">
        <v>266436</v>
      </c>
      <c r="H8" s="7">
        <v>41746</v>
      </c>
      <c r="I8" s="6" t="s">
        <v>807</v>
      </c>
      <c r="J8" s="6">
        <v>1434475347</v>
      </c>
      <c r="K8" s="6" t="s">
        <v>593</v>
      </c>
      <c r="L8" s="6" t="s">
        <v>42</v>
      </c>
    </row>
    <row r="9" spans="1:12" s="48" customFormat="1" ht="36" x14ac:dyDescent="0.25">
      <c r="A9" s="6" t="s">
        <v>436</v>
      </c>
      <c r="B9" s="6" t="s">
        <v>729</v>
      </c>
      <c r="C9" s="6" t="s">
        <v>437</v>
      </c>
      <c r="D9" s="6" t="s">
        <v>692</v>
      </c>
      <c r="E9" s="9">
        <v>3025</v>
      </c>
      <c r="F9" s="9">
        <v>22510</v>
      </c>
      <c r="G9" s="9">
        <v>6809.27</v>
      </c>
      <c r="H9" s="7">
        <v>41788</v>
      </c>
      <c r="I9" s="6" t="s">
        <v>832</v>
      </c>
      <c r="J9" s="6">
        <v>1413472707</v>
      </c>
      <c r="K9" s="6" t="s">
        <v>693</v>
      </c>
      <c r="L9" s="6" t="s">
        <v>42</v>
      </c>
    </row>
    <row r="10" spans="1:12" s="48" customFormat="1" ht="12" x14ac:dyDescent="0.25">
      <c r="A10" s="6" t="s">
        <v>47</v>
      </c>
      <c r="B10" s="6" t="s">
        <v>729</v>
      </c>
      <c r="C10" s="6" t="s">
        <v>30</v>
      </c>
      <c r="D10" s="6" t="s">
        <v>844</v>
      </c>
      <c r="E10" s="9">
        <v>4205</v>
      </c>
      <c r="F10" s="9">
        <v>22072</v>
      </c>
      <c r="G10" s="9">
        <v>9281.27</v>
      </c>
      <c r="H10" s="7">
        <v>41822</v>
      </c>
      <c r="I10" s="6" t="s">
        <v>845</v>
      </c>
      <c r="J10" s="6">
        <v>1434477100</v>
      </c>
      <c r="K10" s="6" t="s">
        <v>594</v>
      </c>
      <c r="L10" s="6" t="s">
        <v>20</v>
      </c>
    </row>
    <row r="11" spans="1:12" s="48" customFormat="1" ht="36" x14ac:dyDescent="0.25">
      <c r="A11" s="6" t="s">
        <v>32</v>
      </c>
      <c r="B11" s="6" t="s">
        <v>729</v>
      </c>
      <c r="C11" s="6" t="s">
        <v>33</v>
      </c>
      <c r="D11" s="6" t="s">
        <v>694</v>
      </c>
      <c r="E11" s="9">
        <v>39450</v>
      </c>
      <c r="F11" s="9">
        <v>30001</v>
      </c>
      <c r="G11" s="9">
        <v>118353.94</v>
      </c>
      <c r="H11" s="7">
        <v>41848</v>
      </c>
      <c r="I11" s="6" t="s">
        <v>865</v>
      </c>
      <c r="J11" s="6">
        <v>1434477780</v>
      </c>
      <c r="K11" s="6" t="s">
        <v>34</v>
      </c>
      <c r="L11" s="6" t="s">
        <v>423</v>
      </c>
    </row>
    <row r="12" spans="1:12" s="48" customFormat="1" ht="12" x14ac:dyDescent="0.25">
      <c r="A12" s="6" t="s">
        <v>438</v>
      </c>
      <c r="B12" s="6" t="s">
        <v>729</v>
      </c>
      <c r="C12" s="6" t="s">
        <v>439</v>
      </c>
      <c r="D12" s="6" t="s">
        <v>692</v>
      </c>
      <c r="E12" s="9">
        <v>478.08</v>
      </c>
      <c r="F12" s="9">
        <v>22610</v>
      </c>
      <c r="G12" s="9">
        <v>1080.93</v>
      </c>
      <c r="H12" s="7">
        <v>41892</v>
      </c>
      <c r="I12" s="6" t="s">
        <v>896</v>
      </c>
      <c r="J12" s="6">
        <v>1413712304</v>
      </c>
      <c r="K12" s="6" t="s">
        <v>693</v>
      </c>
      <c r="L12" s="6" t="s">
        <v>42</v>
      </c>
    </row>
    <row r="13" spans="1:12" s="48" customFormat="1" ht="24" x14ac:dyDescent="0.25">
      <c r="A13" s="6" t="s">
        <v>49</v>
      </c>
      <c r="B13" s="6" t="s">
        <v>729</v>
      </c>
      <c r="C13" s="6" t="s">
        <v>50</v>
      </c>
      <c r="D13" s="6" t="s">
        <v>694</v>
      </c>
      <c r="E13" s="9">
        <v>4315</v>
      </c>
      <c r="F13" s="9">
        <v>30440</v>
      </c>
      <c r="G13" s="9">
        <v>13134.86</v>
      </c>
      <c r="H13" s="7">
        <v>41928</v>
      </c>
      <c r="I13" s="6" t="s">
        <v>909</v>
      </c>
      <c r="J13" s="6">
        <v>1434480040</v>
      </c>
      <c r="K13" s="6" t="s">
        <v>593</v>
      </c>
      <c r="L13" s="6" t="s">
        <v>20</v>
      </c>
    </row>
    <row r="14" spans="1:12" s="48" customFormat="1" ht="48" x14ac:dyDescent="0.25">
      <c r="A14" s="6" t="s">
        <v>440</v>
      </c>
      <c r="B14" s="6" t="s">
        <v>729</v>
      </c>
      <c r="C14" s="6" t="s">
        <v>435</v>
      </c>
      <c r="D14" s="6" t="s">
        <v>692</v>
      </c>
      <c r="E14" s="9">
        <v>1350</v>
      </c>
      <c r="F14" s="9">
        <v>25470</v>
      </c>
      <c r="G14" s="9">
        <v>3438.45</v>
      </c>
      <c r="H14" s="7">
        <v>41956</v>
      </c>
      <c r="I14" s="6" t="s">
        <v>926</v>
      </c>
      <c r="J14" s="6">
        <v>1413862246</v>
      </c>
      <c r="K14" s="6" t="s">
        <v>693</v>
      </c>
      <c r="L14" s="6" t="s">
        <v>42</v>
      </c>
    </row>
    <row r="15" spans="1:12" ht="24" x14ac:dyDescent="0.25">
      <c r="A15" s="6" t="s">
        <v>441</v>
      </c>
      <c r="B15" s="6" t="s">
        <v>729</v>
      </c>
      <c r="C15" s="6" t="s">
        <v>442</v>
      </c>
      <c r="D15" s="6" t="s">
        <v>751</v>
      </c>
      <c r="E15" s="9">
        <v>1800</v>
      </c>
      <c r="F15" s="9">
        <v>26410</v>
      </c>
      <c r="G15" s="9">
        <v>4753.8</v>
      </c>
      <c r="H15" s="7">
        <v>41955</v>
      </c>
      <c r="I15" s="6" t="s">
        <v>927</v>
      </c>
      <c r="J15" s="6">
        <v>1413862194</v>
      </c>
      <c r="K15" s="6" t="s">
        <v>693</v>
      </c>
      <c r="L15" s="6" t="s">
        <v>42</v>
      </c>
    </row>
    <row r="16" spans="1:12" x14ac:dyDescent="0.25">
      <c r="A16" s="49" t="s">
        <v>419</v>
      </c>
      <c r="B16" s="50">
        <v>13</v>
      </c>
      <c r="C16" s="155"/>
      <c r="D16" s="156"/>
      <c r="E16" s="156"/>
      <c r="F16" s="156"/>
      <c r="G16" s="112">
        <f>SUM(G3:G15)</f>
        <v>592802.41000000015</v>
      </c>
      <c r="H16" s="113"/>
      <c r="I16" s="113"/>
      <c r="J16" s="114"/>
      <c r="K16" s="113"/>
      <c r="L16" s="113"/>
    </row>
    <row r="19" spans="2:10" x14ac:dyDescent="0.25">
      <c r="B19" s="155" t="s">
        <v>695</v>
      </c>
      <c r="C19" s="156"/>
      <c r="D19" s="156"/>
      <c r="E19" s="156"/>
      <c r="F19" s="156"/>
      <c r="G19" s="157"/>
      <c r="H19" s="52"/>
      <c r="I19" s="52"/>
      <c r="J19" s="53"/>
    </row>
    <row r="20" spans="2:10" x14ac:dyDescent="0.25">
      <c r="B20" s="27" t="s">
        <v>673</v>
      </c>
      <c r="C20" s="28" t="s">
        <v>423</v>
      </c>
      <c r="D20" s="54" t="s">
        <v>292</v>
      </c>
      <c r="E20" s="28" t="s">
        <v>42</v>
      </c>
      <c r="F20" s="55" t="s">
        <v>20</v>
      </c>
      <c r="G20" s="55" t="s">
        <v>696</v>
      </c>
      <c r="J20" s="56"/>
    </row>
    <row r="21" spans="2:10" x14ac:dyDescent="0.2">
      <c r="B21" s="57" t="s">
        <v>19</v>
      </c>
      <c r="C21" s="31">
        <v>0</v>
      </c>
      <c r="D21" s="31">
        <v>0</v>
      </c>
      <c r="E21" s="31">
        <v>1</v>
      </c>
      <c r="F21" s="58">
        <v>3</v>
      </c>
      <c r="G21" s="59">
        <v>382986.22</v>
      </c>
      <c r="J21" s="56"/>
    </row>
    <row r="22" spans="2:10" x14ac:dyDescent="0.2">
      <c r="B22" s="57" t="s">
        <v>677</v>
      </c>
      <c r="C22" s="31">
        <v>0</v>
      </c>
      <c r="D22" s="31">
        <v>0</v>
      </c>
      <c r="E22" s="31">
        <v>0</v>
      </c>
      <c r="F22" s="58">
        <v>1</v>
      </c>
      <c r="G22" s="59">
        <v>9281.27</v>
      </c>
      <c r="J22" s="56"/>
    </row>
    <row r="23" spans="2:10" x14ac:dyDescent="0.2">
      <c r="B23" s="57" t="s">
        <v>678</v>
      </c>
      <c r="C23" s="31">
        <v>0</v>
      </c>
      <c r="D23" s="31">
        <v>0</v>
      </c>
      <c r="E23" s="31">
        <v>0</v>
      </c>
      <c r="F23" s="58">
        <v>0</v>
      </c>
      <c r="G23" s="59">
        <v>0</v>
      </c>
      <c r="J23" s="56"/>
    </row>
    <row r="24" spans="2:10" x14ac:dyDescent="0.2">
      <c r="B24" s="57" t="s">
        <v>679</v>
      </c>
      <c r="C24" s="31">
        <v>0</v>
      </c>
      <c r="D24" s="31">
        <v>0</v>
      </c>
      <c r="E24" s="31">
        <v>5</v>
      </c>
      <c r="F24" s="58">
        <v>1</v>
      </c>
      <c r="G24" s="59">
        <v>22634.080000000002</v>
      </c>
      <c r="J24" s="56"/>
    </row>
    <row r="25" spans="2:10" x14ac:dyDescent="0.2">
      <c r="B25" s="57" t="s">
        <v>680</v>
      </c>
      <c r="C25" s="31">
        <v>0</v>
      </c>
      <c r="D25" s="31">
        <v>0</v>
      </c>
      <c r="E25" s="31">
        <v>0</v>
      </c>
      <c r="F25" s="58">
        <v>0</v>
      </c>
      <c r="G25" s="59">
        <v>0</v>
      </c>
      <c r="J25" s="56"/>
    </row>
    <row r="26" spans="2:10" x14ac:dyDescent="0.2">
      <c r="B26" s="57" t="s">
        <v>34</v>
      </c>
      <c r="C26" s="31">
        <v>1</v>
      </c>
      <c r="D26" s="31">
        <v>0</v>
      </c>
      <c r="E26" s="31">
        <v>1</v>
      </c>
      <c r="F26" s="58">
        <v>0</v>
      </c>
      <c r="G26" s="59">
        <v>177900.84</v>
      </c>
      <c r="J26" s="56"/>
    </row>
    <row r="27" spans="2:10" x14ac:dyDescent="0.25">
      <c r="B27" s="60" t="s">
        <v>681</v>
      </c>
      <c r="C27" s="61">
        <v>1</v>
      </c>
      <c r="D27" s="61">
        <v>0</v>
      </c>
      <c r="E27" s="54">
        <v>7</v>
      </c>
      <c r="F27" s="62">
        <v>5</v>
      </c>
      <c r="G27" s="63">
        <f>SUM(G21:G26)</f>
        <v>592802.41</v>
      </c>
      <c r="J27" s="56"/>
    </row>
  </sheetData>
  <autoFilter ref="A2:L16"/>
  <mergeCells count="3">
    <mergeCell ref="A1:D1"/>
    <mergeCell ref="C16:F16"/>
    <mergeCell ref="B19:G1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G17" sqref="G17"/>
    </sheetView>
  </sheetViews>
  <sheetFormatPr defaultRowHeight="15" x14ac:dyDescent="0.25"/>
  <cols>
    <col min="1" max="1" width="20.28515625" style="26" customWidth="1"/>
    <col min="2" max="2" width="17.85546875" style="26" customWidth="1"/>
    <col min="3" max="3" width="37.5703125" style="26" customWidth="1"/>
    <col min="4" max="4" width="9.85546875" style="26" customWidth="1"/>
    <col min="5" max="5" width="10" style="26" customWidth="1"/>
    <col min="6" max="6" width="15.85546875" style="33" customWidth="1"/>
    <col min="7" max="7" width="14.5703125" style="34" customWidth="1"/>
    <col min="8" max="8" width="9.85546875" style="26" bestFit="1" customWidth="1"/>
    <col min="9" max="9" width="11.42578125" style="26" customWidth="1"/>
    <col min="10" max="10" width="11.28515625" style="35" customWidth="1"/>
    <col min="11" max="11" width="17.28515625" style="26" customWidth="1"/>
    <col min="12" max="12" width="18" style="26" customWidth="1"/>
    <col min="13" max="16384" width="9.140625" style="26"/>
  </cols>
  <sheetData>
    <row r="1" spans="1:12" x14ac:dyDescent="0.25">
      <c r="A1" s="155" t="s">
        <v>954</v>
      </c>
      <c r="B1" s="156"/>
      <c r="C1" s="156"/>
      <c r="D1" s="157"/>
    </row>
    <row r="2" spans="1:12" s="42" customFormat="1" ht="24" x14ac:dyDescent="0.25">
      <c r="A2" s="36" t="s">
        <v>0</v>
      </c>
      <c r="B2" s="37" t="s">
        <v>1</v>
      </c>
      <c r="C2" s="37" t="s">
        <v>682</v>
      </c>
      <c r="D2" s="37" t="s">
        <v>683</v>
      </c>
      <c r="E2" s="38" t="s">
        <v>684</v>
      </c>
      <c r="F2" s="39" t="s">
        <v>6</v>
      </c>
      <c r="G2" s="40" t="s">
        <v>685</v>
      </c>
      <c r="H2" s="38" t="s">
        <v>686</v>
      </c>
      <c r="I2" s="38" t="s">
        <v>687</v>
      </c>
      <c r="J2" s="41" t="s">
        <v>688</v>
      </c>
      <c r="K2" s="38" t="s">
        <v>689</v>
      </c>
      <c r="L2" s="38" t="s">
        <v>690</v>
      </c>
    </row>
    <row r="3" spans="1:12" s="48" customFormat="1" ht="12" x14ac:dyDescent="0.25">
      <c r="A3" s="6" t="s">
        <v>51</v>
      </c>
      <c r="B3" s="6" t="s">
        <v>691</v>
      </c>
      <c r="C3" s="6" t="s">
        <v>52</v>
      </c>
      <c r="D3" s="6" t="s">
        <v>694</v>
      </c>
      <c r="E3" s="9">
        <v>159193.25</v>
      </c>
      <c r="F3" s="9">
        <v>32708</v>
      </c>
      <c r="G3" s="9">
        <v>520689.28</v>
      </c>
      <c r="H3" s="7">
        <v>41677</v>
      </c>
      <c r="I3" s="6" t="s">
        <v>714</v>
      </c>
      <c r="J3" s="6">
        <v>1433505876</v>
      </c>
      <c r="K3" s="6" t="s">
        <v>34</v>
      </c>
      <c r="L3" s="6" t="s">
        <v>20</v>
      </c>
    </row>
    <row r="4" spans="1:12" s="48" customFormat="1" ht="12" x14ac:dyDescent="0.25">
      <c r="A4" s="6" t="s">
        <v>580</v>
      </c>
      <c r="B4" s="6" t="s">
        <v>691</v>
      </c>
      <c r="C4" s="6" t="s">
        <v>581</v>
      </c>
      <c r="D4" s="6" t="s">
        <v>692</v>
      </c>
      <c r="E4" s="9">
        <v>4675</v>
      </c>
      <c r="F4" s="9">
        <v>23170</v>
      </c>
      <c r="G4" s="9">
        <v>10831.97</v>
      </c>
      <c r="H4" s="7">
        <v>41725</v>
      </c>
      <c r="I4" s="6" t="s">
        <v>786</v>
      </c>
      <c r="J4" s="6">
        <v>1413361801</v>
      </c>
      <c r="K4" s="6" t="s">
        <v>693</v>
      </c>
      <c r="L4" s="6" t="s">
        <v>20</v>
      </c>
    </row>
    <row r="5" spans="1:12" s="48" customFormat="1" ht="12" x14ac:dyDescent="0.25">
      <c r="A5" s="6" t="s">
        <v>53</v>
      </c>
      <c r="B5" s="6" t="s">
        <v>691</v>
      </c>
      <c r="C5" s="6" t="s">
        <v>54</v>
      </c>
      <c r="D5" s="6" t="s">
        <v>692</v>
      </c>
      <c r="E5" s="9">
        <v>3260</v>
      </c>
      <c r="F5" s="9">
        <v>23170</v>
      </c>
      <c r="G5" s="9">
        <v>7553.42</v>
      </c>
      <c r="H5" s="7">
        <v>41725</v>
      </c>
      <c r="I5" s="6" t="s">
        <v>787</v>
      </c>
      <c r="J5" s="6">
        <v>1434474837</v>
      </c>
      <c r="K5" s="6" t="s">
        <v>34</v>
      </c>
      <c r="L5" s="6" t="s">
        <v>42</v>
      </c>
    </row>
    <row r="6" spans="1:12" s="48" customFormat="1" ht="12" x14ac:dyDescent="0.25">
      <c r="A6" s="6" t="s">
        <v>55</v>
      </c>
      <c r="B6" s="6" t="s">
        <v>691</v>
      </c>
      <c r="C6" s="6" t="s">
        <v>33</v>
      </c>
      <c r="D6" s="6" t="s">
        <v>692</v>
      </c>
      <c r="E6" s="9">
        <v>19963.419999999998</v>
      </c>
      <c r="F6" s="9">
        <v>22235</v>
      </c>
      <c r="G6" s="9">
        <v>44388.66</v>
      </c>
      <c r="H6" s="7">
        <v>41746</v>
      </c>
      <c r="I6" s="6" t="s">
        <v>808</v>
      </c>
      <c r="J6" s="6">
        <v>1434475357</v>
      </c>
      <c r="K6" s="6" t="s">
        <v>593</v>
      </c>
      <c r="L6" s="6" t="s">
        <v>42</v>
      </c>
    </row>
    <row r="7" spans="1:12" s="48" customFormat="1" ht="12" x14ac:dyDescent="0.25">
      <c r="A7" s="6" t="s">
        <v>443</v>
      </c>
      <c r="B7" s="6" t="s">
        <v>691</v>
      </c>
      <c r="C7" s="6" t="s">
        <v>435</v>
      </c>
      <c r="D7" s="6" t="s">
        <v>692</v>
      </c>
      <c r="E7" s="9">
        <v>2250</v>
      </c>
      <c r="F7" s="9">
        <v>22325</v>
      </c>
      <c r="G7" s="9">
        <v>5023.12</v>
      </c>
      <c r="H7" s="7">
        <v>41802</v>
      </c>
      <c r="I7" s="6" t="s">
        <v>838</v>
      </c>
      <c r="J7" s="6">
        <v>1413505792</v>
      </c>
      <c r="K7" s="6" t="s">
        <v>693</v>
      </c>
      <c r="L7" s="6" t="s">
        <v>20</v>
      </c>
    </row>
    <row r="8" spans="1:12" s="48" customFormat="1" ht="12" x14ac:dyDescent="0.25">
      <c r="A8" s="6" t="s">
        <v>444</v>
      </c>
      <c r="B8" s="6" t="s">
        <v>691</v>
      </c>
      <c r="C8" s="6" t="s">
        <v>445</v>
      </c>
      <c r="D8" s="6" t="s">
        <v>703</v>
      </c>
      <c r="E8" s="9">
        <v>405</v>
      </c>
      <c r="F8" s="9">
        <v>38010</v>
      </c>
      <c r="G8" s="9">
        <v>1539.4</v>
      </c>
      <c r="H8" s="7">
        <v>41857</v>
      </c>
      <c r="I8" s="6" t="s">
        <v>869</v>
      </c>
      <c r="J8" s="6">
        <v>1413627453</v>
      </c>
      <c r="K8" s="6" t="s">
        <v>693</v>
      </c>
      <c r="L8" s="6" t="s">
        <v>20</v>
      </c>
    </row>
    <row r="9" spans="1:12" s="48" customFormat="1" ht="12" x14ac:dyDescent="0.25">
      <c r="A9" s="6" t="s">
        <v>446</v>
      </c>
      <c r="B9" s="6" t="s">
        <v>691</v>
      </c>
      <c r="C9" s="6" t="s">
        <v>435</v>
      </c>
      <c r="D9" s="6" t="s">
        <v>692</v>
      </c>
      <c r="E9" s="9">
        <v>1350</v>
      </c>
      <c r="F9" s="9">
        <v>22890</v>
      </c>
      <c r="G9" s="9">
        <v>3090.15</v>
      </c>
      <c r="H9" s="7">
        <v>41865</v>
      </c>
      <c r="I9" s="6" t="s">
        <v>875</v>
      </c>
      <c r="J9" s="6">
        <v>1413645877</v>
      </c>
      <c r="K9" s="6" t="s">
        <v>693</v>
      </c>
      <c r="L9" s="6" t="s">
        <v>20</v>
      </c>
    </row>
    <row r="10" spans="1:12" s="48" customFormat="1" ht="24" x14ac:dyDescent="0.25">
      <c r="A10" s="6" t="s">
        <v>58</v>
      </c>
      <c r="B10" s="6" t="s">
        <v>691</v>
      </c>
      <c r="C10" s="6" t="s">
        <v>59</v>
      </c>
      <c r="D10" s="6" t="s">
        <v>694</v>
      </c>
      <c r="E10" s="9">
        <v>140000</v>
      </c>
      <c r="F10" s="9">
        <v>30060</v>
      </c>
      <c r="G10" s="9">
        <v>420840</v>
      </c>
      <c r="H10" s="7">
        <v>41873</v>
      </c>
      <c r="I10" s="6" t="s">
        <v>881</v>
      </c>
      <c r="J10" s="6">
        <v>1434478552</v>
      </c>
      <c r="K10" s="6" t="s">
        <v>593</v>
      </c>
      <c r="L10" s="6" t="s">
        <v>20</v>
      </c>
    </row>
    <row r="11" spans="1:12" s="48" customFormat="1" ht="12" x14ac:dyDescent="0.25">
      <c r="A11" s="6" t="s">
        <v>60</v>
      </c>
      <c r="B11" s="6" t="s">
        <v>691</v>
      </c>
      <c r="C11" s="6" t="s">
        <v>61</v>
      </c>
      <c r="D11" s="6" t="s">
        <v>692</v>
      </c>
      <c r="E11" s="9">
        <v>102000</v>
      </c>
      <c r="F11" s="9">
        <v>23985</v>
      </c>
      <c r="G11" s="9">
        <v>244647</v>
      </c>
      <c r="H11" s="7">
        <v>41907</v>
      </c>
      <c r="I11" s="6" t="s">
        <v>899</v>
      </c>
      <c r="J11" s="6">
        <v>1434479470</v>
      </c>
      <c r="K11" s="6" t="s">
        <v>593</v>
      </c>
      <c r="L11" s="6" t="s">
        <v>20</v>
      </c>
    </row>
    <row r="12" spans="1:12" s="48" customFormat="1" ht="12" x14ac:dyDescent="0.25">
      <c r="A12" s="6" t="s">
        <v>447</v>
      </c>
      <c r="B12" s="6" t="s">
        <v>691</v>
      </c>
      <c r="C12" s="6" t="s">
        <v>448</v>
      </c>
      <c r="D12" s="6" t="s">
        <v>692</v>
      </c>
      <c r="E12" s="9">
        <v>3115</v>
      </c>
      <c r="F12" s="9">
        <v>24850</v>
      </c>
      <c r="G12" s="9">
        <v>7740.77</v>
      </c>
      <c r="H12" s="7">
        <v>41915</v>
      </c>
      <c r="I12" s="6" t="s">
        <v>901</v>
      </c>
      <c r="J12" s="6">
        <v>1413757759</v>
      </c>
      <c r="K12" s="6" t="s">
        <v>693</v>
      </c>
      <c r="L12" s="6" t="s">
        <v>20</v>
      </c>
    </row>
    <row r="13" spans="1:12" s="48" customFormat="1" ht="12" x14ac:dyDescent="0.25">
      <c r="A13" s="6" t="s">
        <v>449</v>
      </c>
      <c r="B13" s="6" t="s">
        <v>691</v>
      </c>
      <c r="C13" s="6" t="s">
        <v>435</v>
      </c>
      <c r="D13" s="6" t="s">
        <v>692</v>
      </c>
      <c r="E13" s="9">
        <v>2250</v>
      </c>
      <c r="F13" s="9">
        <v>24070</v>
      </c>
      <c r="G13" s="9">
        <v>5415.75</v>
      </c>
      <c r="H13" s="7">
        <v>41928</v>
      </c>
      <c r="I13" s="6" t="s">
        <v>908</v>
      </c>
      <c r="J13" s="6">
        <v>1413793360</v>
      </c>
      <c r="K13" s="6" t="s">
        <v>693</v>
      </c>
      <c r="L13" s="6" t="s">
        <v>20</v>
      </c>
    </row>
    <row r="14" spans="1:12" s="48" customFormat="1" ht="12" x14ac:dyDescent="0.25">
      <c r="A14" s="6" t="s">
        <v>63</v>
      </c>
      <c r="B14" s="6" t="s">
        <v>691</v>
      </c>
      <c r="C14" s="6" t="s">
        <v>41</v>
      </c>
      <c r="D14" s="6" t="s">
        <v>692</v>
      </c>
      <c r="E14" s="9">
        <v>364000</v>
      </c>
      <c r="F14" s="9">
        <v>24455</v>
      </c>
      <c r="G14" s="9">
        <v>890162</v>
      </c>
      <c r="H14" s="7">
        <v>41929</v>
      </c>
      <c r="I14" s="6" t="s">
        <v>910</v>
      </c>
      <c r="J14" s="6">
        <v>1434480064</v>
      </c>
      <c r="K14" s="6" t="s">
        <v>593</v>
      </c>
      <c r="L14" s="6" t="s">
        <v>20</v>
      </c>
    </row>
    <row r="15" spans="1:12" x14ac:dyDescent="0.25">
      <c r="A15" s="6" t="s">
        <v>450</v>
      </c>
      <c r="B15" s="6" t="s">
        <v>691</v>
      </c>
      <c r="C15" s="6" t="s">
        <v>435</v>
      </c>
      <c r="D15" s="6" t="s">
        <v>692</v>
      </c>
      <c r="E15" s="9">
        <v>2250</v>
      </c>
      <c r="F15" s="9">
        <v>26160</v>
      </c>
      <c r="G15" s="9">
        <v>5886</v>
      </c>
      <c r="H15" s="7">
        <v>41984</v>
      </c>
      <c r="I15" s="6" t="s">
        <v>937</v>
      </c>
      <c r="J15" s="6">
        <v>1413938201</v>
      </c>
      <c r="K15" s="6" t="s">
        <v>693</v>
      </c>
      <c r="L15" s="6" t="s">
        <v>20</v>
      </c>
    </row>
    <row r="16" spans="1:12" x14ac:dyDescent="0.25">
      <c r="A16" s="49" t="s">
        <v>419</v>
      </c>
      <c r="B16" s="50">
        <v>13</v>
      </c>
      <c r="C16" s="155"/>
      <c r="D16" s="156"/>
      <c r="E16" s="156"/>
      <c r="F16" s="157"/>
      <c r="G16" s="51">
        <f>SUM(G3:G15)</f>
        <v>2167807.52</v>
      </c>
    </row>
    <row r="19" spans="2:10" x14ac:dyDescent="0.25">
      <c r="B19" s="155" t="s">
        <v>695</v>
      </c>
      <c r="C19" s="156"/>
      <c r="D19" s="156"/>
      <c r="E19" s="156"/>
      <c r="F19" s="156"/>
      <c r="G19" s="157"/>
      <c r="H19" s="52"/>
      <c r="I19" s="52"/>
      <c r="J19" s="53"/>
    </row>
    <row r="20" spans="2:10" x14ac:dyDescent="0.25">
      <c r="B20" s="27" t="s">
        <v>673</v>
      </c>
      <c r="C20" s="28" t="s">
        <v>423</v>
      </c>
      <c r="D20" s="54" t="s">
        <v>292</v>
      </c>
      <c r="E20" s="28" t="s">
        <v>42</v>
      </c>
      <c r="F20" s="55" t="s">
        <v>20</v>
      </c>
      <c r="G20" s="55" t="s">
        <v>696</v>
      </c>
      <c r="J20" s="56"/>
    </row>
    <row r="21" spans="2:10" x14ac:dyDescent="0.2">
      <c r="B21" s="57" t="s">
        <v>19</v>
      </c>
      <c r="C21" s="31">
        <v>0</v>
      </c>
      <c r="D21" s="31">
        <v>0</v>
      </c>
      <c r="E21" s="31">
        <v>1</v>
      </c>
      <c r="F21" s="58">
        <v>3</v>
      </c>
      <c r="G21" s="59">
        <v>1600037.66</v>
      </c>
      <c r="J21" s="56"/>
    </row>
    <row r="22" spans="2:10" x14ac:dyDescent="0.2">
      <c r="B22" s="57" t="s">
        <v>677</v>
      </c>
      <c r="C22" s="31">
        <v>0</v>
      </c>
      <c r="D22" s="31">
        <v>0</v>
      </c>
      <c r="E22" s="31">
        <v>0</v>
      </c>
      <c r="F22" s="31">
        <v>0</v>
      </c>
      <c r="G22" s="59">
        <v>0</v>
      </c>
      <c r="J22" s="56"/>
    </row>
    <row r="23" spans="2:10" x14ac:dyDescent="0.2">
      <c r="B23" s="57" t="s">
        <v>678</v>
      </c>
      <c r="C23" s="31">
        <v>0</v>
      </c>
      <c r="D23" s="31">
        <v>0</v>
      </c>
      <c r="E23" s="31">
        <v>0</v>
      </c>
      <c r="F23" s="31">
        <v>0</v>
      </c>
      <c r="G23" s="59">
        <v>0</v>
      </c>
      <c r="J23" s="56"/>
    </row>
    <row r="24" spans="2:10" x14ac:dyDescent="0.2">
      <c r="B24" s="57" t="s">
        <v>679</v>
      </c>
      <c r="C24" s="31">
        <v>0</v>
      </c>
      <c r="D24" s="31">
        <v>0</v>
      </c>
      <c r="E24" s="31">
        <v>0</v>
      </c>
      <c r="F24" s="58">
        <v>7</v>
      </c>
      <c r="G24" s="59">
        <v>39527.160000000003</v>
      </c>
      <c r="J24" s="56"/>
    </row>
    <row r="25" spans="2:10" x14ac:dyDescent="0.2">
      <c r="B25" s="57" t="s">
        <v>680</v>
      </c>
      <c r="C25" s="31">
        <v>0</v>
      </c>
      <c r="D25" s="31">
        <v>0</v>
      </c>
      <c r="E25" s="31">
        <v>0</v>
      </c>
      <c r="F25" s="31">
        <v>0</v>
      </c>
      <c r="G25" s="59">
        <v>0</v>
      </c>
      <c r="J25" s="56"/>
    </row>
    <row r="26" spans="2:10" x14ac:dyDescent="0.2">
      <c r="B26" s="57" t="s">
        <v>34</v>
      </c>
      <c r="C26" s="31">
        <v>0</v>
      </c>
      <c r="D26" s="31">
        <v>0</v>
      </c>
      <c r="E26" s="31">
        <v>1</v>
      </c>
      <c r="F26" s="31">
        <v>1</v>
      </c>
      <c r="G26" s="59">
        <v>528242.69999999995</v>
      </c>
      <c r="J26" s="56"/>
    </row>
    <row r="27" spans="2:10" x14ac:dyDescent="0.25">
      <c r="B27" s="60" t="s">
        <v>681</v>
      </c>
      <c r="C27" s="61">
        <v>0</v>
      </c>
      <c r="D27" s="61">
        <v>0</v>
      </c>
      <c r="E27" s="54">
        <f>SUM(E21:E26)</f>
        <v>2</v>
      </c>
      <c r="F27" s="62">
        <f>SUM(F21:F26)</f>
        <v>11</v>
      </c>
      <c r="G27" s="63">
        <f>SUM(G21:G26)</f>
        <v>2167807.5199999996</v>
      </c>
      <c r="J27" s="56"/>
    </row>
  </sheetData>
  <autoFilter ref="A2:L16"/>
  <mergeCells count="3">
    <mergeCell ref="A1:D1"/>
    <mergeCell ref="C16:F16"/>
    <mergeCell ref="B19:G19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G19" sqref="G19"/>
    </sheetView>
  </sheetViews>
  <sheetFormatPr defaultRowHeight="15" x14ac:dyDescent="0.25"/>
  <cols>
    <col min="1" max="1" width="20.28515625" style="26" customWidth="1"/>
    <col min="2" max="2" width="17.85546875" style="26" customWidth="1"/>
    <col min="3" max="3" width="36.140625" style="26" bestFit="1" customWidth="1"/>
    <col min="4" max="4" width="9.85546875" style="26" customWidth="1"/>
    <col min="5" max="5" width="10" style="26" customWidth="1"/>
    <col min="6" max="6" width="15.85546875" style="33" customWidth="1"/>
    <col min="7" max="7" width="14.5703125" style="34" customWidth="1"/>
    <col min="8" max="8" width="9.85546875" style="26" bestFit="1" customWidth="1"/>
    <col min="9" max="9" width="11.42578125" style="26" customWidth="1"/>
    <col min="10" max="10" width="11.28515625" style="35" customWidth="1"/>
    <col min="11" max="11" width="17.28515625" style="26" customWidth="1"/>
    <col min="12" max="12" width="18" style="26" customWidth="1"/>
    <col min="13" max="16384" width="9.140625" style="26"/>
  </cols>
  <sheetData>
    <row r="1" spans="1:12" x14ac:dyDescent="0.25">
      <c r="A1" s="155" t="s">
        <v>954</v>
      </c>
      <c r="B1" s="156"/>
      <c r="C1" s="156"/>
      <c r="D1" s="157"/>
    </row>
    <row r="2" spans="1:12" s="42" customFormat="1" ht="24" x14ac:dyDescent="0.25">
      <c r="A2" s="36" t="s">
        <v>0</v>
      </c>
      <c r="B2" s="37" t="s">
        <v>1</v>
      </c>
      <c r="C2" s="37" t="s">
        <v>682</v>
      </c>
      <c r="D2" s="37" t="s">
        <v>683</v>
      </c>
      <c r="E2" s="38" t="s">
        <v>684</v>
      </c>
      <c r="F2" s="39" t="s">
        <v>6</v>
      </c>
      <c r="G2" s="40" t="s">
        <v>685</v>
      </c>
      <c r="H2" s="38" t="s">
        <v>686</v>
      </c>
      <c r="I2" s="38" t="s">
        <v>687</v>
      </c>
      <c r="J2" s="41" t="s">
        <v>688</v>
      </c>
      <c r="K2" s="38" t="s">
        <v>689</v>
      </c>
      <c r="L2" s="38" t="s">
        <v>690</v>
      </c>
    </row>
    <row r="3" spans="1:12" s="42" customFormat="1" ht="12" x14ac:dyDescent="0.25">
      <c r="A3" s="6" t="s">
        <v>68</v>
      </c>
      <c r="B3" s="6" t="s">
        <v>708</v>
      </c>
      <c r="C3" s="6" t="s">
        <v>69</v>
      </c>
      <c r="D3" s="6" t="s">
        <v>692</v>
      </c>
      <c r="E3" s="9">
        <v>2818.82</v>
      </c>
      <c r="F3" s="9">
        <v>23720</v>
      </c>
      <c r="G3" s="9">
        <v>6686.24</v>
      </c>
      <c r="H3" s="7">
        <v>41663</v>
      </c>
      <c r="I3" s="6" t="s">
        <v>709</v>
      </c>
      <c r="J3" s="6">
        <v>1434473387</v>
      </c>
      <c r="K3" s="6" t="s">
        <v>593</v>
      </c>
      <c r="L3" s="6" t="s">
        <v>20</v>
      </c>
    </row>
    <row r="4" spans="1:12" s="42" customFormat="1" ht="24" x14ac:dyDescent="0.25">
      <c r="A4" s="6" t="s">
        <v>710</v>
      </c>
      <c r="B4" s="6" t="s">
        <v>708</v>
      </c>
      <c r="C4" s="6" t="s">
        <v>187</v>
      </c>
      <c r="D4" s="6" t="s">
        <v>692</v>
      </c>
      <c r="E4" s="9">
        <v>62000</v>
      </c>
      <c r="F4" s="9">
        <v>24030</v>
      </c>
      <c r="G4" s="9">
        <v>148986</v>
      </c>
      <c r="H4" s="7">
        <v>41668</v>
      </c>
      <c r="I4" s="6" t="s">
        <v>711</v>
      </c>
      <c r="J4" s="6">
        <v>1413267874</v>
      </c>
      <c r="K4" s="6" t="s">
        <v>593</v>
      </c>
      <c r="L4" s="6" t="s">
        <v>292</v>
      </c>
    </row>
    <row r="5" spans="1:12" s="42" customFormat="1" ht="12" x14ac:dyDescent="0.25">
      <c r="A5" s="6" t="s">
        <v>453</v>
      </c>
      <c r="B5" s="6" t="s">
        <v>708</v>
      </c>
      <c r="C5" s="6" t="s">
        <v>454</v>
      </c>
      <c r="D5" s="6" t="s">
        <v>692</v>
      </c>
      <c r="E5" s="9">
        <v>1500</v>
      </c>
      <c r="F5" s="9">
        <v>23950</v>
      </c>
      <c r="G5" s="9">
        <v>3592.5</v>
      </c>
      <c r="H5" s="7">
        <v>41689</v>
      </c>
      <c r="I5" s="6" t="s">
        <v>736</v>
      </c>
      <c r="J5" s="6"/>
      <c r="K5" s="6" t="s">
        <v>693</v>
      </c>
      <c r="L5" s="6" t="s">
        <v>42</v>
      </c>
    </row>
    <row r="6" spans="1:12" s="42" customFormat="1" ht="12" x14ac:dyDescent="0.25">
      <c r="A6" s="6" t="s">
        <v>451</v>
      </c>
      <c r="B6" s="6" t="s">
        <v>708</v>
      </c>
      <c r="C6" s="6" t="s">
        <v>452</v>
      </c>
      <c r="D6" s="6" t="s">
        <v>692</v>
      </c>
      <c r="E6" s="9">
        <v>1000</v>
      </c>
      <c r="F6" s="9">
        <v>23250</v>
      </c>
      <c r="G6" s="9">
        <v>2325</v>
      </c>
      <c r="H6" s="7">
        <v>41708</v>
      </c>
      <c r="I6" s="6" t="s">
        <v>756</v>
      </c>
      <c r="J6" s="6">
        <v>1413330703</v>
      </c>
      <c r="K6" s="6" t="s">
        <v>693</v>
      </c>
      <c r="L6" s="6" t="s">
        <v>42</v>
      </c>
    </row>
    <row r="7" spans="1:12" s="48" customFormat="1" ht="12" x14ac:dyDescent="0.25">
      <c r="A7" s="6" t="s">
        <v>768</v>
      </c>
      <c r="B7" s="6" t="s">
        <v>708</v>
      </c>
      <c r="C7" s="6" t="s">
        <v>435</v>
      </c>
      <c r="D7" s="6" t="s">
        <v>692</v>
      </c>
      <c r="E7" s="9">
        <v>2250</v>
      </c>
      <c r="F7" s="9">
        <v>23570</v>
      </c>
      <c r="G7" s="9">
        <v>5303.25</v>
      </c>
      <c r="H7" s="7">
        <v>41717</v>
      </c>
      <c r="I7" s="6" t="s">
        <v>769</v>
      </c>
      <c r="J7" s="6">
        <v>1413350291</v>
      </c>
      <c r="K7" s="6" t="s">
        <v>693</v>
      </c>
      <c r="L7" s="6" t="s">
        <v>42</v>
      </c>
    </row>
    <row r="8" spans="1:12" s="48" customFormat="1" ht="12" x14ac:dyDescent="0.25">
      <c r="A8" s="6" t="s">
        <v>770</v>
      </c>
      <c r="B8" s="6" t="s">
        <v>708</v>
      </c>
      <c r="C8" s="6" t="s">
        <v>435</v>
      </c>
      <c r="D8" s="6" t="s">
        <v>692</v>
      </c>
      <c r="E8" s="9">
        <v>1350</v>
      </c>
      <c r="F8" s="9">
        <v>23570</v>
      </c>
      <c r="G8" s="9">
        <v>3181.95</v>
      </c>
      <c r="H8" s="7">
        <v>41717</v>
      </c>
      <c r="I8" s="6" t="s">
        <v>771</v>
      </c>
      <c r="J8" s="6">
        <v>1413350321</v>
      </c>
      <c r="K8" s="6" t="s">
        <v>693</v>
      </c>
      <c r="L8" s="6" t="s">
        <v>42</v>
      </c>
    </row>
    <row r="9" spans="1:12" s="48" customFormat="1" ht="12" x14ac:dyDescent="0.25">
      <c r="A9" s="6" t="s">
        <v>457</v>
      </c>
      <c r="B9" s="6" t="s">
        <v>708</v>
      </c>
      <c r="C9" s="6" t="s">
        <v>435</v>
      </c>
      <c r="D9" s="6" t="s">
        <v>692</v>
      </c>
      <c r="E9" s="9">
        <v>1350</v>
      </c>
      <c r="F9" s="9">
        <v>23170</v>
      </c>
      <c r="G9" s="9">
        <v>3127.95</v>
      </c>
      <c r="H9" s="7">
        <v>41726</v>
      </c>
      <c r="I9" s="6" t="s">
        <v>789</v>
      </c>
      <c r="J9" s="6">
        <v>1413363379</v>
      </c>
      <c r="K9" s="6" t="s">
        <v>693</v>
      </c>
      <c r="L9" s="6" t="s">
        <v>42</v>
      </c>
    </row>
    <row r="10" spans="1:12" s="48" customFormat="1" ht="12" x14ac:dyDescent="0.25">
      <c r="A10" s="6" t="s">
        <v>71</v>
      </c>
      <c r="B10" s="6" t="s">
        <v>708</v>
      </c>
      <c r="C10" s="6" t="s">
        <v>72</v>
      </c>
      <c r="D10" s="6" t="s">
        <v>692</v>
      </c>
      <c r="E10" s="9">
        <v>103150</v>
      </c>
      <c r="F10" s="9">
        <v>22163</v>
      </c>
      <c r="G10" s="9">
        <v>228611.34</v>
      </c>
      <c r="H10" s="7">
        <v>41745</v>
      </c>
      <c r="I10" s="6" t="s">
        <v>799</v>
      </c>
      <c r="J10" s="6">
        <v>1434475319</v>
      </c>
      <c r="K10" s="6" t="s">
        <v>593</v>
      </c>
      <c r="L10" s="6" t="s">
        <v>20</v>
      </c>
    </row>
    <row r="11" spans="1:12" s="48" customFormat="1" ht="12" x14ac:dyDescent="0.25">
      <c r="A11" s="6" t="s">
        <v>458</v>
      </c>
      <c r="B11" s="6" t="s">
        <v>708</v>
      </c>
      <c r="C11" s="6" t="s">
        <v>459</v>
      </c>
      <c r="D11" s="6" t="s">
        <v>692</v>
      </c>
      <c r="E11" s="9">
        <v>100</v>
      </c>
      <c r="F11" s="9">
        <v>22260</v>
      </c>
      <c r="G11" s="9">
        <v>222.6</v>
      </c>
      <c r="H11" s="7">
        <v>41787</v>
      </c>
      <c r="I11" s="6" t="s">
        <v>831</v>
      </c>
      <c r="J11" s="6">
        <v>1413469813</v>
      </c>
      <c r="K11" s="6" t="s">
        <v>693</v>
      </c>
      <c r="L11" s="6" t="s">
        <v>42</v>
      </c>
    </row>
    <row r="12" spans="1:12" s="48" customFormat="1" ht="12" x14ac:dyDescent="0.25">
      <c r="A12" s="6" t="s">
        <v>455</v>
      </c>
      <c r="B12" s="6" t="s">
        <v>708</v>
      </c>
      <c r="C12" s="6" t="s">
        <v>456</v>
      </c>
      <c r="D12" s="6" t="s">
        <v>692</v>
      </c>
      <c r="E12" s="9">
        <v>590</v>
      </c>
      <c r="F12" s="9">
        <v>22750</v>
      </c>
      <c r="G12" s="9">
        <v>1342.25</v>
      </c>
      <c r="H12" s="7">
        <v>41799</v>
      </c>
      <c r="I12" s="6" t="s">
        <v>835</v>
      </c>
      <c r="J12" s="6">
        <v>1413497286</v>
      </c>
      <c r="K12" s="6" t="s">
        <v>693</v>
      </c>
      <c r="L12" s="6" t="s">
        <v>42</v>
      </c>
    </row>
    <row r="13" spans="1:12" s="48" customFormat="1" ht="12" x14ac:dyDescent="0.25">
      <c r="A13" s="6" t="s">
        <v>460</v>
      </c>
      <c r="B13" s="6" t="s">
        <v>708</v>
      </c>
      <c r="C13" s="6" t="s">
        <v>435</v>
      </c>
      <c r="D13" s="6" t="s">
        <v>692</v>
      </c>
      <c r="E13" s="9">
        <v>1350</v>
      </c>
      <c r="F13" s="9">
        <v>22248</v>
      </c>
      <c r="G13" s="9">
        <v>3003.48</v>
      </c>
      <c r="H13" s="7">
        <v>41816</v>
      </c>
      <c r="I13" s="6" t="s">
        <v>842</v>
      </c>
      <c r="J13" s="6">
        <v>1413529431</v>
      </c>
      <c r="K13" s="6" t="s">
        <v>693</v>
      </c>
      <c r="L13" s="6" t="s">
        <v>20</v>
      </c>
    </row>
    <row r="14" spans="1:12" s="48" customFormat="1" ht="12" x14ac:dyDescent="0.25">
      <c r="A14" s="6" t="s">
        <v>461</v>
      </c>
      <c r="B14" s="6" t="s">
        <v>708</v>
      </c>
      <c r="C14" s="6" t="s">
        <v>462</v>
      </c>
      <c r="D14" s="6" t="s">
        <v>692</v>
      </c>
      <c r="E14" s="9">
        <v>1740</v>
      </c>
      <c r="F14" s="9">
        <v>22172</v>
      </c>
      <c r="G14" s="9">
        <v>3857.92</v>
      </c>
      <c r="H14" s="7">
        <v>41820</v>
      </c>
      <c r="I14" s="6" t="s">
        <v>843</v>
      </c>
      <c r="J14" s="6">
        <v>1413534520</v>
      </c>
      <c r="K14" s="6" t="s">
        <v>693</v>
      </c>
      <c r="L14" s="6" t="s">
        <v>42</v>
      </c>
    </row>
    <row r="15" spans="1:12" s="48" customFormat="1" ht="12" x14ac:dyDescent="0.25">
      <c r="A15" s="6" t="s">
        <v>76</v>
      </c>
      <c r="B15" s="6" t="s">
        <v>708</v>
      </c>
      <c r="C15" s="6" t="s">
        <v>77</v>
      </c>
      <c r="D15" s="6" t="s">
        <v>692</v>
      </c>
      <c r="E15" s="9">
        <v>41023</v>
      </c>
      <c r="F15" s="9">
        <v>22670</v>
      </c>
      <c r="G15" s="9">
        <v>92999.14</v>
      </c>
      <c r="H15" s="7">
        <v>41876</v>
      </c>
      <c r="I15" s="6" t="s">
        <v>884</v>
      </c>
      <c r="J15" s="6">
        <v>1434478562</v>
      </c>
      <c r="K15" s="6" t="s">
        <v>593</v>
      </c>
      <c r="L15" s="6" t="s">
        <v>42</v>
      </c>
    </row>
    <row r="16" spans="1:12" s="48" customFormat="1" ht="12" x14ac:dyDescent="0.25">
      <c r="A16" s="6" t="s">
        <v>73</v>
      </c>
      <c r="B16" s="6" t="s">
        <v>708</v>
      </c>
      <c r="C16" s="6" t="s">
        <v>74</v>
      </c>
      <c r="D16" s="6" t="s">
        <v>692</v>
      </c>
      <c r="E16" s="9">
        <v>187500</v>
      </c>
      <c r="F16" s="9">
        <v>23980</v>
      </c>
      <c r="G16" s="9">
        <v>449625</v>
      </c>
      <c r="H16" s="7">
        <v>41907</v>
      </c>
      <c r="I16" s="6" t="s">
        <v>898</v>
      </c>
      <c r="J16" s="6">
        <v>1434479436</v>
      </c>
      <c r="K16" s="6" t="s">
        <v>593</v>
      </c>
      <c r="L16" s="6" t="s">
        <v>42</v>
      </c>
    </row>
    <row r="17" spans="1:12" s="48" customFormat="1" ht="12" x14ac:dyDescent="0.25">
      <c r="A17" s="6" t="s">
        <v>463</v>
      </c>
      <c r="B17" s="6" t="s">
        <v>708</v>
      </c>
      <c r="C17" s="6" t="s">
        <v>464</v>
      </c>
      <c r="D17" s="6" t="s">
        <v>692</v>
      </c>
      <c r="E17" s="9">
        <v>820</v>
      </c>
      <c r="F17" s="9">
        <v>24980</v>
      </c>
      <c r="G17" s="9">
        <v>2048.36</v>
      </c>
      <c r="H17" s="7">
        <v>41919</v>
      </c>
      <c r="I17" s="6" t="s">
        <v>904</v>
      </c>
      <c r="J17" s="6">
        <v>1413771654</v>
      </c>
      <c r="K17" s="6" t="s">
        <v>693</v>
      </c>
      <c r="L17" s="6" t="s">
        <v>42</v>
      </c>
    </row>
    <row r="18" spans="1:12" x14ac:dyDescent="0.25">
      <c r="A18" s="49" t="s">
        <v>419</v>
      </c>
      <c r="B18" s="50">
        <v>15</v>
      </c>
      <c r="C18" s="155"/>
      <c r="D18" s="156"/>
      <c r="E18" s="156"/>
      <c r="F18" s="157"/>
      <c r="G18" s="51">
        <f>SUM(G3:G17)</f>
        <v>954912.97999999986</v>
      </c>
    </row>
    <row r="21" spans="1:12" x14ac:dyDescent="0.25">
      <c r="B21" s="155" t="s">
        <v>695</v>
      </c>
      <c r="C21" s="156"/>
      <c r="D21" s="156"/>
      <c r="E21" s="156"/>
      <c r="F21" s="156"/>
      <c r="G21" s="157"/>
      <c r="H21" s="52"/>
      <c r="I21" s="52"/>
      <c r="J21" s="53"/>
    </row>
    <row r="22" spans="1:12" x14ac:dyDescent="0.25">
      <c r="B22" s="27" t="s">
        <v>673</v>
      </c>
      <c r="C22" s="28" t="s">
        <v>423</v>
      </c>
      <c r="D22" s="54" t="s">
        <v>292</v>
      </c>
      <c r="E22" s="28" t="s">
        <v>42</v>
      </c>
      <c r="F22" s="55" t="s">
        <v>20</v>
      </c>
      <c r="G22" s="55" t="s">
        <v>696</v>
      </c>
      <c r="J22" s="56"/>
    </row>
    <row r="23" spans="1:12" x14ac:dyDescent="0.2">
      <c r="B23" s="57" t="s">
        <v>19</v>
      </c>
      <c r="C23" s="31">
        <v>0</v>
      </c>
      <c r="D23" s="31">
        <v>1</v>
      </c>
      <c r="E23" s="31">
        <v>2</v>
      </c>
      <c r="F23" s="58">
        <v>2</v>
      </c>
      <c r="G23" s="59">
        <v>926907.72</v>
      </c>
      <c r="J23" s="56"/>
    </row>
    <row r="24" spans="1:12" x14ac:dyDescent="0.2">
      <c r="B24" s="57" t="s">
        <v>677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J24" s="56"/>
    </row>
    <row r="25" spans="1:12" x14ac:dyDescent="0.2">
      <c r="B25" s="57" t="s">
        <v>678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J25" s="56"/>
    </row>
    <row r="26" spans="1:12" x14ac:dyDescent="0.2">
      <c r="B26" s="57" t="s">
        <v>679</v>
      </c>
      <c r="C26" s="31">
        <v>0</v>
      </c>
      <c r="D26" s="31">
        <v>0</v>
      </c>
      <c r="E26" s="31">
        <v>9</v>
      </c>
      <c r="F26" s="58">
        <v>1</v>
      </c>
      <c r="G26" s="59">
        <v>28005.26</v>
      </c>
      <c r="J26" s="56"/>
    </row>
    <row r="27" spans="1:12" x14ac:dyDescent="0.2">
      <c r="B27" s="57" t="s">
        <v>680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J27" s="56"/>
    </row>
    <row r="28" spans="1:12" x14ac:dyDescent="0.2">
      <c r="B28" s="57" t="s">
        <v>34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J28" s="56"/>
    </row>
    <row r="29" spans="1:12" x14ac:dyDescent="0.25">
      <c r="B29" s="60" t="s">
        <v>681</v>
      </c>
      <c r="C29" s="31">
        <v>0</v>
      </c>
      <c r="D29" s="61">
        <v>1</v>
      </c>
      <c r="E29" s="54">
        <v>11</v>
      </c>
      <c r="F29" s="62">
        <v>3</v>
      </c>
      <c r="G29" s="63">
        <f>SUM(G23:G28)</f>
        <v>954912.98</v>
      </c>
      <c r="J29" s="56"/>
    </row>
  </sheetData>
  <autoFilter ref="A2:L18"/>
  <mergeCells count="3">
    <mergeCell ref="A1:D1"/>
    <mergeCell ref="C18:F18"/>
    <mergeCell ref="B21:G21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J13" sqref="J13"/>
    </sheetView>
  </sheetViews>
  <sheetFormatPr defaultRowHeight="15" x14ac:dyDescent="0.25"/>
  <cols>
    <col min="1" max="1" width="20.28515625" style="26" customWidth="1"/>
    <col min="2" max="2" width="17.85546875" style="26" customWidth="1"/>
    <col min="3" max="3" width="26.7109375" style="26" customWidth="1"/>
    <col min="4" max="4" width="9.85546875" style="26" customWidth="1"/>
    <col min="5" max="5" width="10" style="26" customWidth="1"/>
    <col min="6" max="6" width="15.85546875" style="33" customWidth="1"/>
    <col min="7" max="7" width="14.5703125" style="34" customWidth="1"/>
    <col min="8" max="8" width="9.85546875" style="26" bestFit="1" customWidth="1"/>
    <col min="9" max="9" width="11.42578125" style="26" customWidth="1"/>
    <col min="10" max="10" width="11.28515625" style="35" customWidth="1"/>
    <col min="11" max="11" width="17.28515625" style="26" customWidth="1"/>
    <col min="12" max="12" width="18" style="26" customWidth="1"/>
    <col min="13" max="16384" width="9.140625" style="26"/>
  </cols>
  <sheetData>
    <row r="1" spans="1:12" x14ac:dyDescent="0.25">
      <c r="A1" s="155" t="s">
        <v>954</v>
      </c>
      <c r="B1" s="156"/>
      <c r="C1" s="156"/>
      <c r="D1" s="157"/>
    </row>
    <row r="2" spans="1:12" s="42" customFormat="1" ht="24" x14ac:dyDescent="0.25">
      <c r="A2" s="36" t="s">
        <v>0</v>
      </c>
      <c r="B2" s="37" t="s">
        <v>1</v>
      </c>
      <c r="C2" s="37" t="s">
        <v>682</v>
      </c>
      <c r="D2" s="37" t="s">
        <v>683</v>
      </c>
      <c r="E2" s="38" t="s">
        <v>684</v>
      </c>
      <c r="F2" s="115" t="s">
        <v>6</v>
      </c>
      <c r="G2" s="40" t="s">
        <v>685</v>
      </c>
      <c r="H2" s="38" t="s">
        <v>686</v>
      </c>
      <c r="I2" s="38" t="s">
        <v>687</v>
      </c>
      <c r="J2" s="41" t="s">
        <v>688</v>
      </c>
      <c r="K2" s="38" t="s">
        <v>689</v>
      </c>
      <c r="L2" s="38" t="s">
        <v>690</v>
      </c>
    </row>
    <row r="3" spans="1:12" s="48" customFormat="1" ht="24" x14ac:dyDescent="0.25">
      <c r="A3" s="6" t="s">
        <v>465</v>
      </c>
      <c r="B3" s="6" t="s">
        <v>929</v>
      </c>
      <c r="C3" s="6" t="s">
        <v>930</v>
      </c>
      <c r="D3" s="6" t="s">
        <v>692</v>
      </c>
      <c r="E3" s="9">
        <v>751</v>
      </c>
      <c r="F3" s="90">
        <v>2.5870000000000002</v>
      </c>
      <c r="G3" s="9">
        <v>1942.83</v>
      </c>
      <c r="H3" s="7">
        <v>41964</v>
      </c>
      <c r="I3" s="6" t="s">
        <v>931</v>
      </c>
      <c r="J3" s="6">
        <v>1413883032</v>
      </c>
      <c r="K3" s="6" t="s">
        <v>693</v>
      </c>
      <c r="L3" s="6" t="s">
        <v>42</v>
      </c>
    </row>
    <row r="4" spans="1:12" s="48" customFormat="1" ht="12" x14ac:dyDescent="0.25">
      <c r="A4" s="43"/>
      <c r="B4" s="44"/>
      <c r="C4" s="44"/>
      <c r="D4" s="44"/>
      <c r="E4" s="44"/>
      <c r="F4" s="116"/>
      <c r="G4" s="45"/>
      <c r="H4" s="46"/>
      <c r="I4" s="44"/>
      <c r="J4" s="47"/>
      <c r="K4" s="44"/>
      <c r="L4" s="44"/>
    </row>
    <row r="5" spans="1:12" x14ac:dyDescent="0.25">
      <c r="A5" s="49" t="s">
        <v>419</v>
      </c>
      <c r="B5" s="50">
        <v>1</v>
      </c>
      <c r="C5" s="155"/>
      <c r="D5" s="156"/>
      <c r="E5" s="156"/>
      <c r="F5" s="157"/>
      <c r="G5" s="51">
        <f>SUM(G3:G4)</f>
        <v>1942.83</v>
      </c>
    </row>
    <row r="8" spans="1:12" x14ac:dyDescent="0.25">
      <c r="B8" s="155" t="s">
        <v>695</v>
      </c>
      <c r="C8" s="156"/>
      <c r="D8" s="156"/>
      <c r="E8" s="156"/>
      <c r="F8" s="156"/>
      <c r="G8" s="157"/>
      <c r="H8" s="52"/>
      <c r="I8" s="52"/>
      <c r="J8" s="53"/>
    </row>
    <row r="9" spans="1:12" x14ac:dyDescent="0.25">
      <c r="B9" s="27" t="s">
        <v>673</v>
      </c>
      <c r="C9" s="28" t="s">
        <v>423</v>
      </c>
      <c r="D9" s="54" t="s">
        <v>292</v>
      </c>
      <c r="E9" s="28" t="s">
        <v>42</v>
      </c>
      <c r="F9" s="55" t="s">
        <v>20</v>
      </c>
      <c r="G9" s="55" t="s">
        <v>696</v>
      </c>
      <c r="J9" s="56"/>
    </row>
    <row r="10" spans="1:12" x14ac:dyDescent="0.2">
      <c r="B10" s="57" t="s">
        <v>19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  <c r="J10" s="56"/>
    </row>
    <row r="11" spans="1:12" x14ac:dyDescent="0.2">
      <c r="B11" s="57" t="s">
        <v>677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  <c r="J11" s="56"/>
    </row>
    <row r="12" spans="1:12" x14ac:dyDescent="0.2">
      <c r="B12" s="57" t="s">
        <v>678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  <c r="J12" s="56"/>
    </row>
    <row r="13" spans="1:12" x14ac:dyDescent="0.2">
      <c r="B13" s="57" t="s">
        <v>679</v>
      </c>
      <c r="C13" s="31">
        <v>0</v>
      </c>
      <c r="D13" s="31">
        <v>0</v>
      </c>
      <c r="E13" s="31">
        <v>1</v>
      </c>
      <c r="F13" s="31">
        <v>0</v>
      </c>
      <c r="G13" s="31">
        <v>1942.83</v>
      </c>
      <c r="J13" s="56"/>
    </row>
    <row r="14" spans="1:12" x14ac:dyDescent="0.2">
      <c r="B14" s="57" t="s">
        <v>680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  <c r="J14" s="56"/>
    </row>
    <row r="15" spans="1:12" x14ac:dyDescent="0.2">
      <c r="B15" s="57" t="s">
        <v>34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J15" s="56"/>
    </row>
    <row r="16" spans="1:12" x14ac:dyDescent="0.25">
      <c r="B16" s="60" t="s">
        <v>681</v>
      </c>
      <c r="C16" s="31">
        <v>0</v>
      </c>
      <c r="D16" s="31">
        <v>0</v>
      </c>
      <c r="E16" s="54">
        <v>1</v>
      </c>
      <c r="F16" s="31">
        <v>0</v>
      </c>
      <c r="G16" s="63">
        <v>1942.43</v>
      </c>
      <c r="J16" s="56"/>
    </row>
  </sheetData>
  <mergeCells count="3">
    <mergeCell ref="A1:D1"/>
    <mergeCell ref="C5:F5"/>
    <mergeCell ref="B8:G8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G6" sqref="G6"/>
    </sheetView>
  </sheetViews>
  <sheetFormatPr defaultRowHeight="15" x14ac:dyDescent="0.25"/>
  <cols>
    <col min="1" max="1" width="20.28515625" style="26" customWidth="1"/>
    <col min="2" max="2" width="17.85546875" style="26" customWidth="1"/>
    <col min="3" max="3" width="14" style="26" customWidth="1"/>
    <col min="4" max="4" width="9.85546875" style="26" customWidth="1"/>
    <col min="5" max="5" width="10" style="26" customWidth="1"/>
    <col min="6" max="6" width="15.85546875" style="33" customWidth="1"/>
    <col min="7" max="7" width="14.5703125" style="34" customWidth="1"/>
    <col min="8" max="8" width="9.85546875" style="26" bestFit="1" customWidth="1"/>
    <col min="9" max="9" width="11.42578125" style="26" customWidth="1"/>
    <col min="10" max="10" width="11.28515625" style="35" customWidth="1"/>
    <col min="11" max="11" width="17.28515625" style="26" customWidth="1"/>
    <col min="12" max="12" width="18" style="26" customWidth="1"/>
    <col min="13" max="16384" width="9.140625" style="26"/>
  </cols>
  <sheetData>
    <row r="1" spans="1:12" x14ac:dyDescent="0.25">
      <c r="A1" s="155" t="s">
        <v>954</v>
      </c>
      <c r="B1" s="156"/>
      <c r="C1" s="156"/>
      <c r="D1" s="157"/>
    </row>
    <row r="2" spans="1:12" s="42" customFormat="1" ht="24" x14ac:dyDescent="0.25">
      <c r="A2" s="36" t="s">
        <v>0</v>
      </c>
      <c r="B2" s="37" t="s">
        <v>1</v>
      </c>
      <c r="C2" s="37" t="s">
        <v>682</v>
      </c>
      <c r="D2" s="37" t="s">
        <v>683</v>
      </c>
      <c r="E2" s="38" t="s">
        <v>684</v>
      </c>
      <c r="F2" s="39" t="s">
        <v>6</v>
      </c>
      <c r="G2" s="40" t="s">
        <v>685</v>
      </c>
      <c r="H2" s="38" t="s">
        <v>686</v>
      </c>
      <c r="I2" s="38" t="s">
        <v>687</v>
      </c>
      <c r="J2" s="41" t="s">
        <v>688</v>
      </c>
      <c r="K2" s="38" t="s">
        <v>689</v>
      </c>
      <c r="L2" s="38" t="s">
        <v>690</v>
      </c>
    </row>
    <row r="3" spans="1:12" s="48" customFormat="1" ht="12" x14ac:dyDescent="0.25">
      <c r="A3" s="6" t="s">
        <v>90</v>
      </c>
      <c r="B3" s="6" t="s">
        <v>599</v>
      </c>
      <c r="C3" s="6" t="s">
        <v>91</v>
      </c>
      <c r="D3" s="6" t="s">
        <v>694</v>
      </c>
      <c r="E3" s="9">
        <v>23050</v>
      </c>
      <c r="F3" s="9">
        <v>32810</v>
      </c>
      <c r="G3" s="9">
        <v>75627.05</v>
      </c>
      <c r="H3" s="7">
        <v>41694</v>
      </c>
      <c r="I3" s="6" t="s">
        <v>747</v>
      </c>
      <c r="J3" s="6">
        <v>1434474085</v>
      </c>
      <c r="K3" s="6" t="s">
        <v>593</v>
      </c>
      <c r="L3" s="6" t="s">
        <v>20</v>
      </c>
    </row>
    <row r="4" spans="1:12" s="48" customFormat="1" ht="12" x14ac:dyDescent="0.25">
      <c r="A4" s="6" t="s">
        <v>87</v>
      </c>
      <c r="B4" s="6" t="s">
        <v>599</v>
      </c>
      <c r="C4" s="6" t="s">
        <v>88</v>
      </c>
      <c r="D4" s="6" t="s">
        <v>692</v>
      </c>
      <c r="E4" s="9">
        <v>88735</v>
      </c>
      <c r="F4" s="9">
        <v>22182</v>
      </c>
      <c r="G4" s="9">
        <v>196831.97</v>
      </c>
      <c r="H4" s="7">
        <v>41740</v>
      </c>
      <c r="I4" s="6" t="s">
        <v>798</v>
      </c>
      <c r="J4" s="6">
        <v>1434475208</v>
      </c>
      <c r="K4" s="6" t="s">
        <v>593</v>
      </c>
      <c r="L4" s="6" t="s">
        <v>20</v>
      </c>
    </row>
    <row r="5" spans="1:12" s="48" customFormat="1" ht="24" x14ac:dyDescent="0.25">
      <c r="A5" s="6" t="s">
        <v>84</v>
      </c>
      <c r="B5" s="6" t="s">
        <v>599</v>
      </c>
      <c r="C5" s="6" t="s">
        <v>85</v>
      </c>
      <c r="D5" s="6" t="s">
        <v>692</v>
      </c>
      <c r="E5" s="9">
        <v>7000</v>
      </c>
      <c r="F5" s="9">
        <v>22260</v>
      </c>
      <c r="G5" s="9">
        <v>15582</v>
      </c>
      <c r="H5" s="7">
        <v>41773</v>
      </c>
      <c r="I5" s="6" t="s">
        <v>823</v>
      </c>
      <c r="J5" s="6">
        <v>1434475952</v>
      </c>
      <c r="K5" s="6" t="s">
        <v>593</v>
      </c>
      <c r="L5" s="6" t="s">
        <v>20</v>
      </c>
    </row>
    <row r="6" spans="1:12" s="48" customFormat="1" ht="12" x14ac:dyDescent="0.25">
      <c r="A6" s="6" t="s">
        <v>879</v>
      </c>
      <c r="B6" s="6" t="s">
        <v>599</v>
      </c>
      <c r="C6" s="6" t="s">
        <v>880</v>
      </c>
      <c r="D6" s="6" t="s">
        <v>694</v>
      </c>
      <c r="E6" s="9">
        <v>1950</v>
      </c>
      <c r="F6" s="9">
        <v>30450</v>
      </c>
      <c r="G6" s="9">
        <v>5937.75</v>
      </c>
      <c r="H6" s="7">
        <v>41866</v>
      </c>
      <c r="I6" s="6">
        <v>15171107</v>
      </c>
      <c r="J6" s="6">
        <v>1413649056</v>
      </c>
      <c r="K6" s="6" t="s">
        <v>693</v>
      </c>
      <c r="L6" s="6" t="s">
        <v>42</v>
      </c>
    </row>
    <row r="7" spans="1:12" x14ac:dyDescent="0.25">
      <c r="A7" s="49" t="s">
        <v>419</v>
      </c>
      <c r="B7" s="50">
        <v>4</v>
      </c>
      <c r="C7" s="155"/>
      <c r="D7" s="156"/>
      <c r="E7" s="156"/>
      <c r="F7" s="157"/>
      <c r="G7" s="51">
        <f>SUM(G3:G6)</f>
        <v>293978.77</v>
      </c>
    </row>
    <row r="10" spans="1:12" x14ac:dyDescent="0.25">
      <c r="B10" s="155" t="s">
        <v>695</v>
      </c>
      <c r="C10" s="156"/>
      <c r="D10" s="156"/>
      <c r="E10" s="156"/>
      <c r="F10" s="156"/>
      <c r="G10" s="157"/>
      <c r="H10" s="52"/>
      <c r="I10" s="52"/>
      <c r="J10" s="53"/>
    </row>
    <row r="11" spans="1:12" x14ac:dyDescent="0.25">
      <c r="B11" s="27" t="s">
        <v>673</v>
      </c>
      <c r="C11" s="28" t="s">
        <v>423</v>
      </c>
      <c r="D11" s="54" t="s">
        <v>292</v>
      </c>
      <c r="E11" s="28" t="s">
        <v>42</v>
      </c>
      <c r="F11" s="55" t="s">
        <v>20</v>
      </c>
      <c r="G11" s="55" t="s">
        <v>696</v>
      </c>
      <c r="J11" s="56"/>
    </row>
    <row r="12" spans="1:12" x14ac:dyDescent="0.2">
      <c r="B12" s="57" t="s">
        <v>19</v>
      </c>
      <c r="C12" s="31">
        <v>0</v>
      </c>
      <c r="D12" s="31">
        <v>0</v>
      </c>
      <c r="E12" s="31">
        <v>0</v>
      </c>
      <c r="F12" s="58">
        <v>3</v>
      </c>
      <c r="G12" s="59">
        <v>288041.02</v>
      </c>
      <c r="J12" s="56"/>
    </row>
    <row r="13" spans="1:12" x14ac:dyDescent="0.2">
      <c r="B13" s="57" t="s">
        <v>677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J13" s="56"/>
    </row>
    <row r="14" spans="1:12" x14ac:dyDescent="0.2">
      <c r="B14" s="57" t="s">
        <v>678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  <c r="J14" s="56"/>
    </row>
    <row r="15" spans="1:12" x14ac:dyDescent="0.2">
      <c r="B15" s="57" t="s">
        <v>679</v>
      </c>
      <c r="C15" s="31">
        <v>0</v>
      </c>
      <c r="D15" s="31">
        <v>0</v>
      </c>
      <c r="E15" s="31">
        <v>1</v>
      </c>
      <c r="F15" s="58">
        <v>0</v>
      </c>
      <c r="G15" s="59">
        <v>5937.75</v>
      </c>
      <c r="J15" s="56"/>
    </row>
    <row r="16" spans="1:12" x14ac:dyDescent="0.2">
      <c r="B16" s="57" t="s">
        <v>680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J16" s="56"/>
    </row>
    <row r="17" spans="2:10" x14ac:dyDescent="0.2">
      <c r="B17" s="57" t="s">
        <v>34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J17" s="56"/>
    </row>
    <row r="18" spans="2:10" x14ac:dyDescent="0.25">
      <c r="B18" s="60" t="s">
        <v>681</v>
      </c>
      <c r="C18" s="31">
        <v>0</v>
      </c>
      <c r="D18" s="31">
        <v>0</v>
      </c>
      <c r="E18" s="54">
        <v>1</v>
      </c>
      <c r="F18" s="62">
        <v>3</v>
      </c>
      <c r="G18" s="63">
        <f>SUM(G12:G17)</f>
        <v>293978.77</v>
      </c>
      <c r="J18" s="56"/>
    </row>
  </sheetData>
  <autoFilter ref="A2:L7"/>
  <mergeCells count="3">
    <mergeCell ref="A1:D1"/>
    <mergeCell ref="C7:F7"/>
    <mergeCell ref="B10:G10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H22" sqref="H22"/>
    </sheetView>
  </sheetViews>
  <sheetFormatPr defaultRowHeight="15" x14ac:dyDescent="0.25"/>
  <cols>
    <col min="1" max="1" width="20.28515625" style="26" customWidth="1"/>
    <col min="2" max="2" width="17.85546875" style="26" customWidth="1"/>
    <col min="3" max="3" width="14" style="26" customWidth="1"/>
    <col min="4" max="4" width="9.85546875" style="26" customWidth="1"/>
    <col min="5" max="5" width="10" style="26" customWidth="1"/>
    <col min="6" max="6" width="15.85546875" style="33" customWidth="1"/>
    <col min="7" max="7" width="12.42578125" style="34" bestFit="1" customWidth="1"/>
    <col min="8" max="8" width="9.85546875" style="26" bestFit="1" customWidth="1"/>
    <col min="9" max="9" width="11.42578125" style="26" customWidth="1"/>
    <col min="10" max="10" width="11.28515625" style="35" customWidth="1"/>
    <col min="11" max="11" width="17.28515625" style="26" customWidth="1"/>
    <col min="12" max="12" width="18" style="26" customWidth="1"/>
    <col min="13" max="16384" width="9.140625" style="26"/>
  </cols>
  <sheetData>
    <row r="1" spans="1:12" x14ac:dyDescent="0.25">
      <c r="A1" s="155" t="s">
        <v>954</v>
      </c>
      <c r="B1" s="156"/>
      <c r="C1" s="156"/>
      <c r="D1" s="157"/>
    </row>
    <row r="2" spans="1:12" s="42" customFormat="1" ht="24" x14ac:dyDescent="0.25">
      <c r="A2" s="36" t="s">
        <v>0</v>
      </c>
      <c r="B2" s="37" t="s">
        <v>1</v>
      </c>
      <c r="C2" s="37" t="s">
        <v>682</v>
      </c>
      <c r="D2" s="37" t="s">
        <v>683</v>
      </c>
      <c r="E2" s="38" t="s">
        <v>684</v>
      </c>
      <c r="F2" s="39" t="s">
        <v>6</v>
      </c>
      <c r="G2" s="40" t="s">
        <v>685</v>
      </c>
      <c r="H2" s="38" t="s">
        <v>686</v>
      </c>
      <c r="I2" s="38" t="s">
        <v>687</v>
      </c>
      <c r="J2" s="41" t="s">
        <v>688</v>
      </c>
      <c r="K2" s="38" t="s">
        <v>689</v>
      </c>
      <c r="L2" s="38" t="s">
        <v>690</v>
      </c>
    </row>
    <row r="3" spans="1:12" s="42" customFormat="1" ht="36" x14ac:dyDescent="0.25">
      <c r="A3" s="6" t="s">
        <v>697</v>
      </c>
      <c r="B3" s="6" t="s">
        <v>698</v>
      </c>
      <c r="C3" s="6" t="s">
        <v>699</v>
      </c>
      <c r="D3" s="6" t="s">
        <v>692</v>
      </c>
      <c r="E3" s="9">
        <v>2966.28</v>
      </c>
      <c r="F3" s="9">
        <v>24020</v>
      </c>
      <c r="G3" s="9">
        <v>7125</v>
      </c>
      <c r="H3" s="7">
        <v>41652</v>
      </c>
      <c r="I3" s="6" t="s">
        <v>700</v>
      </c>
      <c r="J3" s="6">
        <v>1413247438</v>
      </c>
      <c r="K3" s="6" t="s">
        <v>693</v>
      </c>
      <c r="L3" s="6" t="s">
        <v>42</v>
      </c>
    </row>
    <row r="4" spans="1:12" s="42" customFormat="1" ht="36" x14ac:dyDescent="0.25">
      <c r="A4" s="6" t="s">
        <v>697</v>
      </c>
      <c r="B4" s="6" t="s">
        <v>698</v>
      </c>
      <c r="C4" s="6" t="s">
        <v>699</v>
      </c>
      <c r="D4" s="6" t="s">
        <v>692</v>
      </c>
      <c r="E4" s="9">
        <v>13574.55</v>
      </c>
      <c r="F4" s="9">
        <v>22173</v>
      </c>
      <c r="G4" s="9">
        <v>30098.84</v>
      </c>
      <c r="H4" s="7">
        <v>41746</v>
      </c>
      <c r="I4" s="6">
        <v>15149992</v>
      </c>
      <c r="J4" s="6">
        <v>1434475367</v>
      </c>
      <c r="K4" s="6" t="s">
        <v>693</v>
      </c>
      <c r="L4" s="6" t="s">
        <v>42</v>
      </c>
    </row>
    <row r="5" spans="1:12" s="42" customFormat="1" ht="36" x14ac:dyDescent="0.25">
      <c r="A5" s="6" t="s">
        <v>697</v>
      </c>
      <c r="B5" s="6" t="s">
        <v>698</v>
      </c>
      <c r="C5" s="6" t="s">
        <v>699</v>
      </c>
      <c r="D5" s="6" t="s">
        <v>692</v>
      </c>
      <c r="E5" s="9">
        <v>6751.65</v>
      </c>
      <c r="F5" s="9">
        <v>22290</v>
      </c>
      <c r="G5" s="9">
        <v>15049.42</v>
      </c>
      <c r="H5" s="7">
        <v>41829</v>
      </c>
      <c r="I5" s="6">
        <v>15164543</v>
      </c>
      <c r="J5" s="6">
        <v>1413564054</v>
      </c>
      <c r="K5" s="6" t="s">
        <v>693</v>
      </c>
      <c r="L5" s="6" t="s">
        <v>42</v>
      </c>
    </row>
    <row r="6" spans="1:12" s="42" customFormat="1" ht="36" x14ac:dyDescent="0.25">
      <c r="A6" s="6" t="s">
        <v>697</v>
      </c>
      <c r="B6" s="6" t="s">
        <v>698</v>
      </c>
      <c r="C6" s="6" t="s">
        <v>699</v>
      </c>
      <c r="D6" s="6" t="s">
        <v>692</v>
      </c>
      <c r="E6" s="9">
        <v>3260.27</v>
      </c>
      <c r="F6" s="9">
        <v>23080</v>
      </c>
      <c r="G6" s="9">
        <v>7524.71</v>
      </c>
      <c r="H6" s="7">
        <v>41863</v>
      </c>
      <c r="I6" s="6">
        <v>15170472</v>
      </c>
      <c r="J6" s="6">
        <v>1413639939</v>
      </c>
      <c r="K6" s="6" t="s">
        <v>693</v>
      </c>
      <c r="L6" s="6" t="s">
        <v>42</v>
      </c>
    </row>
    <row r="7" spans="1:12" s="48" customFormat="1" ht="36" x14ac:dyDescent="0.25">
      <c r="A7" s="6" t="s">
        <v>697</v>
      </c>
      <c r="B7" s="6" t="s">
        <v>698</v>
      </c>
      <c r="C7" s="6" t="s">
        <v>699</v>
      </c>
      <c r="D7" s="6" t="s">
        <v>692</v>
      </c>
      <c r="E7" s="9">
        <v>7524.71</v>
      </c>
      <c r="F7" s="9">
        <v>22961</v>
      </c>
      <c r="G7" s="9">
        <v>17277.48</v>
      </c>
      <c r="H7" s="7">
        <v>41893</v>
      </c>
      <c r="I7" s="6">
        <v>15176352</v>
      </c>
      <c r="J7" s="6">
        <v>1413715442</v>
      </c>
      <c r="K7" s="6" t="s">
        <v>693</v>
      </c>
      <c r="L7" s="6" t="s">
        <v>42</v>
      </c>
    </row>
    <row r="8" spans="1:12" s="48" customFormat="1" ht="36" x14ac:dyDescent="0.25">
      <c r="A8" s="6" t="s">
        <v>697</v>
      </c>
      <c r="B8" s="6" t="s">
        <v>698</v>
      </c>
      <c r="C8" s="6" t="s">
        <v>699</v>
      </c>
      <c r="D8" s="6" t="s">
        <v>692</v>
      </c>
      <c r="E8" s="9">
        <v>3115.82</v>
      </c>
      <c r="F8" s="9">
        <v>24150</v>
      </c>
      <c r="G8" s="9">
        <v>7524.7</v>
      </c>
      <c r="H8" s="7">
        <v>41921</v>
      </c>
      <c r="I8" s="6">
        <v>15181693</v>
      </c>
      <c r="J8" s="6">
        <v>1413779308</v>
      </c>
      <c r="K8" s="6" t="s">
        <v>693</v>
      </c>
      <c r="L8" s="6" t="s">
        <v>42</v>
      </c>
    </row>
    <row r="9" spans="1:12" s="48" customFormat="1" ht="36" x14ac:dyDescent="0.25">
      <c r="A9" s="6" t="s">
        <v>697</v>
      </c>
      <c r="B9" s="6" t="s">
        <v>698</v>
      </c>
      <c r="C9" s="6" t="s">
        <v>699</v>
      </c>
      <c r="D9" s="6" t="s">
        <v>692</v>
      </c>
      <c r="E9" s="9">
        <v>2958.99</v>
      </c>
      <c r="F9" s="9">
        <v>25430</v>
      </c>
      <c r="G9" s="9">
        <v>7524.71</v>
      </c>
      <c r="H9" s="7">
        <v>41953</v>
      </c>
      <c r="I9" s="6">
        <v>15187524</v>
      </c>
      <c r="J9" s="6">
        <v>1413854958</v>
      </c>
      <c r="K9" s="6" t="s">
        <v>693</v>
      </c>
      <c r="L9" s="6" t="s">
        <v>42</v>
      </c>
    </row>
    <row r="10" spans="1:12" s="48" customFormat="1" ht="36" x14ac:dyDescent="0.25">
      <c r="A10" s="6" t="s">
        <v>697</v>
      </c>
      <c r="B10" s="6" t="s">
        <v>698</v>
      </c>
      <c r="C10" s="6" t="s">
        <v>699</v>
      </c>
      <c r="D10" s="6" t="s">
        <v>692</v>
      </c>
      <c r="E10" s="9">
        <v>2876.42</v>
      </c>
      <c r="F10" s="9">
        <v>26160</v>
      </c>
      <c r="G10" s="9">
        <v>7524.71</v>
      </c>
      <c r="H10" s="7">
        <v>41995</v>
      </c>
      <c r="I10" s="6">
        <v>15193746</v>
      </c>
      <c r="J10" s="6">
        <v>1413939369</v>
      </c>
      <c r="K10" s="6" t="s">
        <v>693</v>
      </c>
      <c r="L10" s="6" t="s">
        <v>42</v>
      </c>
    </row>
    <row r="11" spans="1:12" x14ac:dyDescent="0.25">
      <c r="A11" s="49" t="s">
        <v>419</v>
      </c>
      <c r="B11" s="50">
        <v>8</v>
      </c>
      <c r="C11" s="155"/>
      <c r="D11" s="156"/>
      <c r="E11" s="156"/>
      <c r="F11" s="157"/>
      <c r="G11" s="51">
        <f>SUM(G3:G10)</f>
        <v>99649.57</v>
      </c>
    </row>
    <row r="14" spans="1:12" x14ac:dyDescent="0.25">
      <c r="B14" s="155" t="s">
        <v>695</v>
      </c>
      <c r="C14" s="156"/>
      <c r="D14" s="156"/>
      <c r="E14" s="156"/>
      <c r="F14" s="156"/>
      <c r="G14" s="157"/>
      <c r="H14" s="52"/>
      <c r="I14" s="52"/>
      <c r="J14" s="53"/>
    </row>
    <row r="15" spans="1:12" x14ac:dyDescent="0.25">
      <c r="B15" s="27" t="s">
        <v>673</v>
      </c>
      <c r="C15" s="28" t="s">
        <v>423</v>
      </c>
      <c r="D15" s="54" t="s">
        <v>292</v>
      </c>
      <c r="E15" s="28" t="s">
        <v>42</v>
      </c>
      <c r="F15" s="55" t="s">
        <v>20</v>
      </c>
      <c r="G15" s="55" t="s">
        <v>696</v>
      </c>
      <c r="J15" s="56"/>
    </row>
    <row r="16" spans="1:12" x14ac:dyDescent="0.2">
      <c r="B16" s="57" t="s">
        <v>19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J16" s="56"/>
    </row>
    <row r="17" spans="2:10" x14ac:dyDescent="0.2">
      <c r="B17" s="57" t="s">
        <v>677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J17" s="56"/>
    </row>
    <row r="18" spans="2:10" x14ac:dyDescent="0.2">
      <c r="B18" s="57" t="s">
        <v>678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J18" s="56"/>
    </row>
    <row r="19" spans="2:10" x14ac:dyDescent="0.2">
      <c r="B19" s="57" t="s">
        <v>679</v>
      </c>
      <c r="C19" s="31">
        <v>0</v>
      </c>
      <c r="D19" s="31">
        <v>0</v>
      </c>
      <c r="E19" s="31">
        <v>8</v>
      </c>
      <c r="F19" s="31">
        <v>0</v>
      </c>
      <c r="G19" s="59">
        <v>99649.57</v>
      </c>
      <c r="J19" s="56"/>
    </row>
    <row r="20" spans="2:10" x14ac:dyDescent="0.2">
      <c r="B20" s="57" t="s">
        <v>680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J20" s="56"/>
    </row>
    <row r="21" spans="2:10" x14ac:dyDescent="0.2">
      <c r="B21" s="57" t="s">
        <v>34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J21" s="56"/>
    </row>
    <row r="22" spans="2:10" x14ac:dyDescent="0.25">
      <c r="B22" s="60" t="s">
        <v>681</v>
      </c>
      <c r="C22" s="31">
        <v>0</v>
      </c>
      <c r="D22" s="31">
        <v>0</v>
      </c>
      <c r="E22" s="54">
        <v>8</v>
      </c>
      <c r="F22" s="62">
        <v>0</v>
      </c>
      <c r="G22" s="63">
        <v>99649.57</v>
      </c>
      <c r="J22" s="56"/>
    </row>
    <row r="28" spans="2:10" x14ac:dyDescent="0.25">
      <c r="F28" s="26"/>
      <c r="G28" s="26"/>
      <c r="J28" s="26"/>
    </row>
    <row r="29" spans="2:10" x14ac:dyDescent="0.25">
      <c r="F29" s="26"/>
      <c r="G29" s="26"/>
      <c r="J29" s="26"/>
    </row>
    <row r="30" spans="2:10" x14ac:dyDescent="0.25">
      <c r="F30" s="26"/>
      <c r="G30" s="26"/>
      <c r="J30" s="26"/>
    </row>
    <row r="31" spans="2:10" x14ac:dyDescent="0.25">
      <c r="F31" s="26"/>
      <c r="G31" s="26"/>
      <c r="J31" s="26"/>
    </row>
    <row r="32" spans="2:10" x14ac:dyDescent="0.25">
      <c r="F32" s="26"/>
      <c r="G32" s="26"/>
      <c r="J32" s="26"/>
    </row>
    <row r="33" spans="6:10" x14ac:dyDescent="0.25">
      <c r="F33" s="26"/>
      <c r="G33" s="26"/>
      <c r="J33" s="26"/>
    </row>
    <row r="34" spans="6:10" x14ac:dyDescent="0.25">
      <c r="F34" s="26"/>
      <c r="G34" s="26"/>
      <c r="J34" s="26"/>
    </row>
    <row r="35" spans="6:10" x14ac:dyDescent="0.25">
      <c r="F35" s="26"/>
      <c r="G35" s="26"/>
      <c r="J35" s="26"/>
    </row>
  </sheetData>
  <autoFilter ref="A2:L11"/>
  <mergeCells count="3">
    <mergeCell ref="A1:D1"/>
    <mergeCell ref="C11:F11"/>
    <mergeCell ref="B14:G14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workbookViewId="0">
      <selection activeCell="G18" sqref="G18"/>
    </sheetView>
  </sheetViews>
  <sheetFormatPr defaultRowHeight="15" x14ac:dyDescent="0.25"/>
  <cols>
    <col min="1" max="1" width="20.28515625" style="26" customWidth="1"/>
    <col min="2" max="2" width="17.85546875" style="26" customWidth="1"/>
    <col min="3" max="3" width="14" style="26" customWidth="1"/>
    <col min="4" max="4" width="9.85546875" style="26" customWidth="1"/>
    <col min="5" max="5" width="10" style="26" customWidth="1"/>
    <col min="6" max="6" width="15.85546875" style="33" customWidth="1"/>
    <col min="7" max="7" width="14.5703125" style="34" customWidth="1"/>
    <col min="8" max="8" width="9.85546875" style="26" bestFit="1" customWidth="1"/>
    <col min="9" max="9" width="11.42578125" style="26" customWidth="1"/>
    <col min="10" max="10" width="11.28515625" style="35" customWidth="1"/>
    <col min="11" max="11" width="17.28515625" style="26" customWidth="1"/>
    <col min="12" max="12" width="18" style="26" customWidth="1"/>
    <col min="13" max="16384" width="9.140625" style="26"/>
  </cols>
  <sheetData>
    <row r="1" spans="1:12" x14ac:dyDescent="0.25">
      <c r="A1" s="155" t="s">
        <v>954</v>
      </c>
      <c r="B1" s="156"/>
      <c r="C1" s="156"/>
      <c r="D1" s="157"/>
    </row>
    <row r="2" spans="1:12" s="42" customFormat="1" ht="24" x14ac:dyDescent="0.25">
      <c r="A2" s="36" t="s">
        <v>0</v>
      </c>
      <c r="B2" s="37" t="s">
        <v>1</v>
      </c>
      <c r="C2" s="37" t="s">
        <v>682</v>
      </c>
      <c r="D2" s="37" t="s">
        <v>683</v>
      </c>
      <c r="E2" s="38" t="s">
        <v>684</v>
      </c>
      <c r="F2" s="39" t="s">
        <v>6</v>
      </c>
      <c r="G2" s="40" t="s">
        <v>685</v>
      </c>
      <c r="H2" s="38" t="s">
        <v>686</v>
      </c>
      <c r="I2" s="38" t="s">
        <v>687</v>
      </c>
      <c r="J2" s="41" t="s">
        <v>688</v>
      </c>
      <c r="K2" s="38" t="s">
        <v>689</v>
      </c>
      <c r="L2" s="38" t="s">
        <v>690</v>
      </c>
    </row>
    <row r="3" spans="1:12" s="48" customFormat="1" ht="60" x14ac:dyDescent="0.25">
      <c r="A3" s="6" t="s">
        <v>215</v>
      </c>
      <c r="B3" s="6" t="s">
        <v>602</v>
      </c>
      <c r="C3" s="6" t="s">
        <v>216</v>
      </c>
      <c r="D3" s="6" t="s">
        <v>692</v>
      </c>
      <c r="E3" s="9">
        <v>24119</v>
      </c>
      <c r="F3" s="9">
        <v>24031</v>
      </c>
      <c r="G3" s="9">
        <v>57960.36</v>
      </c>
      <c r="H3" s="7">
        <v>41690</v>
      </c>
      <c r="I3" s="6" t="s">
        <v>737</v>
      </c>
      <c r="J3" s="6">
        <v>1434474022</v>
      </c>
      <c r="K3" s="6" t="s">
        <v>593</v>
      </c>
      <c r="L3" s="6" t="s">
        <v>20</v>
      </c>
    </row>
    <row r="4" spans="1:12" s="48" customFormat="1" ht="36" x14ac:dyDescent="0.25">
      <c r="A4" s="6" t="s">
        <v>204</v>
      </c>
      <c r="B4" s="6" t="s">
        <v>602</v>
      </c>
      <c r="C4" s="6" t="s">
        <v>205</v>
      </c>
      <c r="D4" s="6" t="s">
        <v>692</v>
      </c>
      <c r="E4" s="9">
        <v>2009.2</v>
      </c>
      <c r="F4" s="9">
        <v>23140</v>
      </c>
      <c r="G4" s="9">
        <v>4649.28</v>
      </c>
      <c r="H4" s="7">
        <v>41708</v>
      </c>
      <c r="I4" s="6" t="s">
        <v>757</v>
      </c>
      <c r="J4" s="6">
        <v>1434474370</v>
      </c>
      <c r="K4" s="6" t="s">
        <v>593</v>
      </c>
      <c r="L4" s="6" t="s">
        <v>20</v>
      </c>
    </row>
    <row r="5" spans="1:12" s="48" customFormat="1" ht="24" x14ac:dyDescent="0.25">
      <c r="A5" s="6" t="s">
        <v>202</v>
      </c>
      <c r="B5" s="6" t="s">
        <v>602</v>
      </c>
      <c r="C5" s="6" t="s">
        <v>85</v>
      </c>
      <c r="D5" s="6" t="s">
        <v>717</v>
      </c>
      <c r="E5" s="9" t="s">
        <v>766</v>
      </c>
      <c r="F5" s="9">
        <v>2.3099999999999999E-2</v>
      </c>
      <c r="G5" s="9">
        <v>73322.100000000006</v>
      </c>
      <c r="H5" s="7">
        <v>41712</v>
      </c>
      <c r="I5" s="6" t="s">
        <v>767</v>
      </c>
      <c r="J5" s="6">
        <v>1434474486</v>
      </c>
      <c r="K5" s="6" t="s">
        <v>593</v>
      </c>
      <c r="L5" s="6" t="s">
        <v>20</v>
      </c>
    </row>
    <row r="6" spans="1:12" s="48" customFormat="1" ht="36" x14ac:dyDescent="0.25">
      <c r="A6" s="6" t="s">
        <v>200</v>
      </c>
      <c r="B6" s="6" t="s">
        <v>602</v>
      </c>
      <c r="C6" s="6" t="s">
        <v>33</v>
      </c>
      <c r="D6" s="6" t="s">
        <v>692</v>
      </c>
      <c r="E6" s="9">
        <v>7127</v>
      </c>
      <c r="F6" s="9">
        <v>32350</v>
      </c>
      <c r="G6" s="9">
        <v>23055.84</v>
      </c>
      <c r="H6" s="7">
        <v>41719</v>
      </c>
      <c r="I6" s="6" t="s">
        <v>781</v>
      </c>
      <c r="J6" s="6">
        <v>1434474702</v>
      </c>
      <c r="K6" s="6" t="s">
        <v>593</v>
      </c>
      <c r="L6" s="6" t="s">
        <v>20</v>
      </c>
    </row>
    <row r="7" spans="1:12" s="48" customFormat="1" ht="36" x14ac:dyDescent="0.25">
      <c r="A7" s="6" t="s">
        <v>200</v>
      </c>
      <c r="B7" s="6" t="s">
        <v>602</v>
      </c>
      <c r="C7" s="6" t="s">
        <v>33</v>
      </c>
      <c r="D7" s="6" t="s">
        <v>692</v>
      </c>
      <c r="E7" s="9">
        <v>14136</v>
      </c>
      <c r="F7" s="9">
        <v>32350</v>
      </c>
      <c r="G7" s="9">
        <v>45729.96</v>
      </c>
      <c r="H7" s="7">
        <v>41719</v>
      </c>
      <c r="I7" s="6">
        <v>15144926</v>
      </c>
      <c r="J7" s="6">
        <v>1434474703</v>
      </c>
      <c r="K7" s="6" t="s">
        <v>593</v>
      </c>
      <c r="L7" s="6" t="s">
        <v>20</v>
      </c>
    </row>
    <row r="8" spans="1:12" s="48" customFormat="1" ht="36" x14ac:dyDescent="0.25">
      <c r="A8" s="6" t="s">
        <v>206</v>
      </c>
      <c r="B8" s="6" t="s">
        <v>602</v>
      </c>
      <c r="C8" s="6" t="s">
        <v>207</v>
      </c>
      <c r="D8" s="6" t="s">
        <v>692</v>
      </c>
      <c r="E8" s="9">
        <v>69400</v>
      </c>
      <c r="F8" s="9">
        <v>22745</v>
      </c>
      <c r="G8" s="9">
        <v>157850.29999999999</v>
      </c>
      <c r="H8" s="7">
        <v>41733</v>
      </c>
      <c r="I8" s="6" t="s">
        <v>790</v>
      </c>
      <c r="J8" s="6">
        <v>1434475012</v>
      </c>
      <c r="K8" s="6" t="s">
        <v>593</v>
      </c>
      <c r="L8" s="6" t="s">
        <v>20</v>
      </c>
    </row>
    <row r="9" spans="1:12" s="48" customFormat="1" ht="48" x14ac:dyDescent="0.25">
      <c r="A9" s="6" t="s">
        <v>219</v>
      </c>
      <c r="B9" s="6" t="s">
        <v>602</v>
      </c>
      <c r="C9" s="6" t="s">
        <v>818</v>
      </c>
      <c r="D9" s="6" t="s">
        <v>692</v>
      </c>
      <c r="E9" s="9">
        <v>66000</v>
      </c>
      <c r="F9" s="9">
        <v>22150</v>
      </c>
      <c r="G9" s="9">
        <v>146190</v>
      </c>
      <c r="H9" s="7">
        <v>41774</v>
      </c>
      <c r="I9" s="6" t="s">
        <v>819</v>
      </c>
      <c r="J9" s="6">
        <v>1434475851</v>
      </c>
      <c r="K9" s="6" t="s">
        <v>593</v>
      </c>
      <c r="L9" s="6" t="s">
        <v>20</v>
      </c>
    </row>
    <row r="10" spans="1:12" s="48" customFormat="1" ht="36" x14ac:dyDescent="0.25">
      <c r="A10" s="6" t="s">
        <v>224</v>
      </c>
      <c r="B10" s="6" t="s">
        <v>602</v>
      </c>
      <c r="C10" s="6" t="s">
        <v>33</v>
      </c>
      <c r="D10" s="6" t="s">
        <v>692</v>
      </c>
      <c r="E10" s="9">
        <v>12431</v>
      </c>
      <c r="F10" s="9">
        <v>22210</v>
      </c>
      <c r="G10" s="9">
        <v>27609.25</v>
      </c>
      <c r="H10" s="7">
        <v>41773</v>
      </c>
      <c r="I10" s="6" t="s">
        <v>820</v>
      </c>
      <c r="J10" s="6">
        <v>1434475950</v>
      </c>
      <c r="K10" s="6" t="s">
        <v>593</v>
      </c>
      <c r="L10" s="6" t="s">
        <v>20</v>
      </c>
    </row>
    <row r="11" spans="1:12" s="48" customFormat="1" ht="12" x14ac:dyDescent="0.25">
      <c r="A11" s="6" t="s">
        <v>217</v>
      </c>
      <c r="B11" s="6" t="s">
        <v>602</v>
      </c>
      <c r="C11" s="6" t="s">
        <v>218</v>
      </c>
      <c r="D11" s="6" t="s">
        <v>692</v>
      </c>
      <c r="E11" s="9">
        <v>45000</v>
      </c>
      <c r="F11" s="9">
        <v>22190</v>
      </c>
      <c r="G11" s="9">
        <v>99855</v>
      </c>
      <c r="H11" s="7">
        <v>41781</v>
      </c>
      <c r="I11" s="6" t="s">
        <v>830</v>
      </c>
      <c r="J11" s="6">
        <v>1434476175</v>
      </c>
      <c r="K11" s="6" t="s">
        <v>34</v>
      </c>
      <c r="L11" s="6" t="s">
        <v>20</v>
      </c>
    </row>
    <row r="12" spans="1:12" s="48" customFormat="1" ht="12" x14ac:dyDescent="0.25">
      <c r="A12" s="6" t="s">
        <v>221</v>
      </c>
      <c r="B12" s="6" t="s">
        <v>602</v>
      </c>
      <c r="C12" s="6" t="s">
        <v>69</v>
      </c>
      <c r="D12" s="6" t="s">
        <v>692</v>
      </c>
      <c r="E12" s="9">
        <v>2475</v>
      </c>
      <c r="F12" s="9">
        <v>22250</v>
      </c>
      <c r="G12" s="9">
        <v>5506.87</v>
      </c>
      <c r="H12" s="7">
        <v>41827</v>
      </c>
      <c r="I12" s="6" t="s">
        <v>847</v>
      </c>
      <c r="J12" s="6">
        <v>1434477183</v>
      </c>
      <c r="K12" s="6" t="s">
        <v>593</v>
      </c>
      <c r="L12" s="6" t="s">
        <v>20</v>
      </c>
    </row>
    <row r="13" spans="1:12" s="48" customFormat="1" ht="24" x14ac:dyDescent="0.25">
      <c r="A13" s="6" t="s">
        <v>226</v>
      </c>
      <c r="B13" s="6" t="s">
        <v>602</v>
      </c>
      <c r="C13" s="6" t="s">
        <v>227</v>
      </c>
      <c r="D13" s="6" t="s">
        <v>692</v>
      </c>
      <c r="E13" s="9">
        <v>5860</v>
      </c>
      <c r="F13" s="9">
        <v>22810</v>
      </c>
      <c r="G13" s="9">
        <v>13366.66</v>
      </c>
      <c r="H13" s="7">
        <v>41879</v>
      </c>
      <c r="I13" s="6" t="s">
        <v>886</v>
      </c>
      <c r="J13" s="6">
        <v>1434478672</v>
      </c>
      <c r="K13" s="6" t="s">
        <v>593</v>
      </c>
      <c r="L13" s="6" t="s">
        <v>20</v>
      </c>
    </row>
    <row r="14" spans="1:12" s="48" customFormat="1" ht="24" x14ac:dyDescent="0.25">
      <c r="A14" s="6" t="s">
        <v>906</v>
      </c>
      <c r="B14" s="6" t="s">
        <v>602</v>
      </c>
      <c r="C14" s="6" t="s">
        <v>303</v>
      </c>
      <c r="D14" s="6" t="s">
        <v>692</v>
      </c>
      <c r="E14" s="9">
        <v>478524</v>
      </c>
      <c r="F14" s="9">
        <v>24000</v>
      </c>
      <c r="G14" s="9">
        <v>1148457.6000000001</v>
      </c>
      <c r="H14" s="7">
        <v>42142</v>
      </c>
      <c r="I14" s="6" t="s">
        <v>907</v>
      </c>
      <c r="J14" s="6">
        <v>1441009050</v>
      </c>
      <c r="K14" s="6" t="s">
        <v>678</v>
      </c>
      <c r="L14" s="6" t="s">
        <v>20</v>
      </c>
    </row>
    <row r="15" spans="1:12" s="48" customFormat="1" ht="48" x14ac:dyDescent="0.25">
      <c r="A15" s="6" t="s">
        <v>209</v>
      </c>
      <c r="B15" s="6" t="s">
        <v>602</v>
      </c>
      <c r="C15" s="6" t="s">
        <v>210</v>
      </c>
      <c r="D15" s="6" t="s">
        <v>694</v>
      </c>
      <c r="E15" s="9">
        <v>52470</v>
      </c>
      <c r="F15" s="9">
        <v>30705</v>
      </c>
      <c r="G15" s="9">
        <v>164913.21</v>
      </c>
      <c r="H15" s="7">
        <v>41950</v>
      </c>
      <c r="I15" s="6">
        <v>15187227</v>
      </c>
      <c r="J15" s="6">
        <v>1434480697</v>
      </c>
      <c r="K15" s="6" t="s">
        <v>593</v>
      </c>
      <c r="L15" s="6" t="s">
        <v>42</v>
      </c>
    </row>
    <row r="16" spans="1:12" s="48" customFormat="1" ht="24" x14ac:dyDescent="0.25">
      <c r="A16" s="6" t="s">
        <v>212</v>
      </c>
      <c r="B16" s="6" t="s">
        <v>602</v>
      </c>
      <c r="C16" s="6" t="s">
        <v>213</v>
      </c>
      <c r="D16" s="6" t="s">
        <v>694</v>
      </c>
      <c r="E16" s="9">
        <v>87420</v>
      </c>
      <c r="F16" s="9">
        <v>31480</v>
      </c>
      <c r="G16" s="9">
        <v>275198.15999999997</v>
      </c>
      <c r="H16" s="7">
        <v>41950</v>
      </c>
      <c r="I16" s="6" t="s">
        <v>919</v>
      </c>
      <c r="J16" s="6">
        <v>1434480694</v>
      </c>
      <c r="K16" s="6" t="s">
        <v>593</v>
      </c>
      <c r="L16" s="6" t="s">
        <v>20</v>
      </c>
    </row>
    <row r="17" spans="1:10" x14ac:dyDescent="0.25">
      <c r="A17" s="49" t="s">
        <v>419</v>
      </c>
      <c r="B17" s="50">
        <v>14</v>
      </c>
      <c r="C17" s="155"/>
      <c r="D17" s="156"/>
      <c r="E17" s="156"/>
      <c r="F17" s="157"/>
      <c r="G17" s="51">
        <f>SUM(G3:G16)</f>
        <v>2243664.5900000003</v>
      </c>
    </row>
    <row r="20" spans="1:10" x14ac:dyDescent="0.25">
      <c r="B20" s="155" t="s">
        <v>695</v>
      </c>
      <c r="C20" s="156"/>
      <c r="D20" s="156"/>
      <c r="E20" s="156"/>
      <c r="F20" s="156"/>
      <c r="G20" s="157"/>
      <c r="H20" s="52"/>
      <c r="I20" s="52"/>
      <c r="J20" s="53"/>
    </row>
    <row r="21" spans="1:10" x14ac:dyDescent="0.25">
      <c r="B21" s="27" t="s">
        <v>673</v>
      </c>
      <c r="C21" s="28" t="s">
        <v>423</v>
      </c>
      <c r="D21" s="54" t="s">
        <v>292</v>
      </c>
      <c r="E21" s="28" t="s">
        <v>42</v>
      </c>
      <c r="F21" s="55" t="s">
        <v>20</v>
      </c>
      <c r="G21" s="55" t="s">
        <v>696</v>
      </c>
      <c r="J21" s="56"/>
    </row>
    <row r="22" spans="1:10" x14ac:dyDescent="0.2">
      <c r="B22" s="57" t="s">
        <v>19</v>
      </c>
      <c r="C22" s="31">
        <v>0</v>
      </c>
      <c r="D22" s="31">
        <v>0</v>
      </c>
      <c r="E22" s="31">
        <v>1</v>
      </c>
      <c r="F22" s="58">
        <v>11</v>
      </c>
      <c r="G22" s="59">
        <v>995351.99</v>
      </c>
      <c r="J22" s="56"/>
    </row>
    <row r="23" spans="1:10" x14ac:dyDescent="0.2">
      <c r="B23" s="57" t="s">
        <v>677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J23" s="56"/>
    </row>
    <row r="24" spans="1:10" x14ac:dyDescent="0.2">
      <c r="B24" s="57" t="s">
        <v>678</v>
      </c>
      <c r="C24" s="31">
        <v>0</v>
      </c>
      <c r="D24" s="31">
        <v>0</v>
      </c>
      <c r="E24" s="31">
        <v>0</v>
      </c>
      <c r="F24" s="58">
        <v>1</v>
      </c>
      <c r="G24" s="59">
        <v>1148457.6000000001</v>
      </c>
      <c r="J24" s="56"/>
    </row>
    <row r="25" spans="1:10" x14ac:dyDescent="0.2">
      <c r="B25" s="57" t="s">
        <v>679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J25" s="56"/>
    </row>
    <row r="26" spans="1:10" x14ac:dyDescent="0.2">
      <c r="B26" s="57" t="s">
        <v>680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J26" s="56"/>
    </row>
    <row r="27" spans="1:10" x14ac:dyDescent="0.2">
      <c r="B27" s="57" t="s">
        <v>34</v>
      </c>
      <c r="C27" s="31">
        <v>0</v>
      </c>
      <c r="D27" s="31">
        <v>0</v>
      </c>
      <c r="E27" s="31">
        <v>0</v>
      </c>
      <c r="F27" s="58">
        <v>1</v>
      </c>
      <c r="G27" s="59">
        <v>99855</v>
      </c>
      <c r="J27" s="56"/>
    </row>
    <row r="28" spans="1:10" x14ac:dyDescent="0.25">
      <c r="B28" s="60" t="s">
        <v>681</v>
      </c>
      <c r="C28" s="31">
        <v>0</v>
      </c>
      <c r="D28" s="31">
        <v>0</v>
      </c>
      <c r="E28" s="54">
        <v>1</v>
      </c>
      <c r="F28" s="62">
        <v>13</v>
      </c>
      <c r="G28" s="63">
        <f>SUM(G22:G27)</f>
        <v>2243664.59</v>
      </c>
      <c r="J28" s="56"/>
    </row>
    <row r="32" spans="1:10" x14ac:dyDescent="0.25">
      <c r="F32" s="26"/>
      <c r="G32" s="26"/>
      <c r="J32" s="26"/>
    </row>
    <row r="33" spans="6:10" x14ac:dyDescent="0.25">
      <c r="F33" s="26"/>
      <c r="G33" s="26"/>
      <c r="J33" s="26"/>
    </row>
    <row r="34" spans="6:10" x14ac:dyDescent="0.25">
      <c r="F34" s="26"/>
      <c r="G34" s="26"/>
      <c r="J34" s="26"/>
    </row>
    <row r="35" spans="6:10" x14ac:dyDescent="0.25">
      <c r="F35" s="26"/>
      <c r="G35" s="26"/>
      <c r="J35" s="26"/>
    </row>
    <row r="36" spans="6:10" x14ac:dyDescent="0.25">
      <c r="F36" s="26"/>
      <c r="G36" s="26"/>
      <c r="J36" s="26"/>
    </row>
    <row r="37" spans="6:10" x14ac:dyDescent="0.25">
      <c r="F37" s="26"/>
      <c r="G37" s="26"/>
      <c r="J37" s="26"/>
    </row>
    <row r="38" spans="6:10" x14ac:dyDescent="0.25">
      <c r="F38" s="26"/>
      <c r="G38" s="26"/>
      <c r="J38" s="26"/>
    </row>
    <row r="39" spans="6:10" x14ac:dyDescent="0.25">
      <c r="F39" s="26"/>
      <c r="G39" s="26"/>
      <c r="J39" s="26"/>
    </row>
    <row r="40" spans="6:10" x14ac:dyDescent="0.25">
      <c r="F40" s="26"/>
      <c r="G40" s="26"/>
      <c r="J40" s="26"/>
    </row>
    <row r="41" spans="6:10" x14ac:dyDescent="0.25">
      <c r="F41" s="26"/>
      <c r="G41" s="26"/>
      <c r="J41" s="26"/>
    </row>
    <row r="42" spans="6:10" x14ac:dyDescent="0.25">
      <c r="F42" s="26"/>
      <c r="G42" s="26"/>
      <c r="J42" s="26"/>
    </row>
    <row r="43" spans="6:10" x14ac:dyDescent="0.25">
      <c r="F43" s="26"/>
      <c r="G43" s="26"/>
      <c r="J43" s="26"/>
    </row>
    <row r="44" spans="6:10" x14ac:dyDescent="0.25">
      <c r="F44" s="26"/>
      <c r="G44" s="26"/>
      <c r="J44" s="26"/>
    </row>
    <row r="45" spans="6:10" x14ac:dyDescent="0.25">
      <c r="F45" s="26"/>
      <c r="G45" s="26"/>
      <c r="J45" s="26"/>
    </row>
  </sheetData>
  <autoFilter ref="A2:L17"/>
  <mergeCells count="3">
    <mergeCell ref="A1:D1"/>
    <mergeCell ref="C17:F17"/>
    <mergeCell ref="B20:G20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F21" sqref="F21"/>
    </sheetView>
  </sheetViews>
  <sheetFormatPr defaultRowHeight="15" x14ac:dyDescent="0.25"/>
  <cols>
    <col min="1" max="1" width="20.28515625" style="26" customWidth="1"/>
    <col min="2" max="2" width="17.85546875" style="26" customWidth="1"/>
    <col min="3" max="3" width="14" style="26" customWidth="1"/>
    <col min="4" max="4" width="9.85546875" style="26" customWidth="1"/>
    <col min="5" max="5" width="10" style="26" customWidth="1"/>
    <col min="6" max="6" width="15.85546875" style="33" customWidth="1"/>
    <col min="7" max="7" width="14.5703125" style="34" customWidth="1"/>
    <col min="8" max="8" width="9.85546875" style="26" bestFit="1" customWidth="1"/>
    <col min="9" max="9" width="11.42578125" style="26" customWidth="1"/>
    <col min="10" max="10" width="11.28515625" style="35" customWidth="1"/>
    <col min="11" max="11" width="17.28515625" style="26" customWidth="1"/>
    <col min="12" max="12" width="18" style="26" customWidth="1"/>
    <col min="13" max="16384" width="9.140625" style="26"/>
  </cols>
  <sheetData>
    <row r="1" spans="1:12" x14ac:dyDescent="0.25">
      <c r="A1" s="155" t="s">
        <v>954</v>
      </c>
      <c r="B1" s="156"/>
      <c r="C1" s="156"/>
      <c r="D1" s="157"/>
    </row>
    <row r="2" spans="1:12" s="42" customFormat="1" ht="24" x14ac:dyDescent="0.25">
      <c r="A2" s="36" t="s">
        <v>0</v>
      </c>
      <c r="B2" s="37" t="s">
        <v>1</v>
      </c>
      <c r="C2" s="37" t="s">
        <v>682</v>
      </c>
      <c r="D2" s="37" t="s">
        <v>683</v>
      </c>
      <c r="E2" s="38" t="s">
        <v>684</v>
      </c>
      <c r="F2" s="39" t="s">
        <v>6</v>
      </c>
      <c r="G2" s="40" t="s">
        <v>685</v>
      </c>
      <c r="H2" s="38" t="s">
        <v>686</v>
      </c>
      <c r="I2" s="38" t="s">
        <v>687</v>
      </c>
      <c r="J2" s="41" t="s">
        <v>688</v>
      </c>
      <c r="K2" s="38" t="s">
        <v>689</v>
      </c>
      <c r="L2" s="38" t="s">
        <v>690</v>
      </c>
    </row>
    <row r="3" spans="1:12" s="48" customFormat="1" ht="36" x14ac:dyDescent="0.25">
      <c r="A3" s="6" t="s">
        <v>475</v>
      </c>
      <c r="B3" s="6" t="s">
        <v>856</v>
      </c>
      <c r="C3" s="6" t="s">
        <v>476</v>
      </c>
      <c r="D3" s="6" t="s">
        <v>692</v>
      </c>
      <c r="E3" s="9">
        <v>85722</v>
      </c>
      <c r="F3" s="9">
        <v>22310</v>
      </c>
      <c r="G3" s="9">
        <v>191245.78</v>
      </c>
      <c r="H3" s="7">
        <v>41834</v>
      </c>
      <c r="I3" s="6" t="s">
        <v>857</v>
      </c>
      <c r="J3" s="6">
        <v>1413570866</v>
      </c>
      <c r="K3" s="6" t="s">
        <v>693</v>
      </c>
      <c r="L3" s="6" t="s">
        <v>20</v>
      </c>
    </row>
    <row r="4" spans="1:12" s="48" customFormat="1" ht="48" x14ac:dyDescent="0.25">
      <c r="A4" s="6" t="s">
        <v>859</v>
      </c>
      <c r="B4" s="6" t="s">
        <v>856</v>
      </c>
      <c r="C4" s="6" t="s">
        <v>860</v>
      </c>
      <c r="D4" s="6" t="s">
        <v>692</v>
      </c>
      <c r="E4" s="9">
        <v>19248</v>
      </c>
      <c r="F4" s="9">
        <v>22260</v>
      </c>
      <c r="G4" s="9">
        <v>42846.04</v>
      </c>
      <c r="H4" s="7">
        <v>41836</v>
      </c>
      <c r="I4" s="6" t="s">
        <v>861</v>
      </c>
      <c r="J4" s="6">
        <v>1413577698</v>
      </c>
      <c r="K4" s="6" t="s">
        <v>693</v>
      </c>
      <c r="L4" s="6" t="s">
        <v>20</v>
      </c>
    </row>
    <row r="5" spans="1:12" s="48" customFormat="1" ht="12" x14ac:dyDescent="0.25">
      <c r="A5" s="6" t="s">
        <v>473</v>
      </c>
      <c r="B5" s="6" t="s">
        <v>856</v>
      </c>
      <c r="C5" s="6" t="s">
        <v>474</v>
      </c>
      <c r="D5" s="6" t="s">
        <v>692</v>
      </c>
      <c r="E5" s="9">
        <v>3775.8</v>
      </c>
      <c r="F5" s="9">
        <v>22300</v>
      </c>
      <c r="G5" s="9">
        <v>8420.0300000000007</v>
      </c>
      <c r="H5" s="7">
        <v>41850</v>
      </c>
      <c r="I5" s="6" t="s">
        <v>866</v>
      </c>
      <c r="J5" s="6">
        <v>1413603684</v>
      </c>
      <c r="K5" s="6" t="s">
        <v>693</v>
      </c>
      <c r="L5" s="6" t="s">
        <v>20</v>
      </c>
    </row>
    <row r="6" spans="1:12" x14ac:dyDescent="0.25">
      <c r="A6" s="49" t="s">
        <v>419</v>
      </c>
      <c r="B6" s="50"/>
      <c r="C6" s="155"/>
      <c r="D6" s="156"/>
      <c r="E6" s="156"/>
      <c r="F6" s="157"/>
      <c r="G6" s="51">
        <f>SUM(G3:G5)</f>
        <v>242511.85</v>
      </c>
    </row>
    <row r="9" spans="1:12" x14ac:dyDescent="0.25">
      <c r="B9" s="155" t="s">
        <v>695</v>
      </c>
      <c r="C9" s="156"/>
      <c r="D9" s="156"/>
      <c r="E9" s="156"/>
      <c r="F9" s="156"/>
      <c r="G9" s="157"/>
      <c r="H9" s="52"/>
      <c r="I9" s="52"/>
      <c r="J9" s="53"/>
    </row>
    <row r="10" spans="1:12" x14ac:dyDescent="0.25">
      <c r="B10" s="27" t="s">
        <v>673</v>
      </c>
      <c r="C10" s="28" t="s">
        <v>423</v>
      </c>
      <c r="D10" s="54" t="s">
        <v>292</v>
      </c>
      <c r="E10" s="28" t="s">
        <v>42</v>
      </c>
      <c r="F10" s="55" t="s">
        <v>20</v>
      </c>
      <c r="G10" s="55" t="s">
        <v>696</v>
      </c>
      <c r="J10" s="56"/>
    </row>
    <row r="11" spans="1:12" x14ac:dyDescent="0.2">
      <c r="B11" s="57" t="s">
        <v>19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  <c r="J11" s="56"/>
    </row>
    <row r="12" spans="1:12" x14ac:dyDescent="0.2">
      <c r="B12" s="57" t="s">
        <v>677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  <c r="J12" s="56"/>
    </row>
    <row r="13" spans="1:12" x14ac:dyDescent="0.2">
      <c r="B13" s="57" t="s">
        <v>678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J13" s="56"/>
    </row>
    <row r="14" spans="1:12" x14ac:dyDescent="0.2">
      <c r="B14" s="57" t="s">
        <v>679</v>
      </c>
      <c r="C14" s="31">
        <v>0</v>
      </c>
      <c r="D14" s="31">
        <v>0</v>
      </c>
      <c r="E14" s="31">
        <v>0</v>
      </c>
      <c r="F14" s="31">
        <v>3</v>
      </c>
      <c r="G14" s="111">
        <v>242511.85</v>
      </c>
      <c r="J14" s="56"/>
    </row>
    <row r="15" spans="1:12" x14ac:dyDescent="0.2">
      <c r="B15" s="57" t="s">
        <v>680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J15" s="56"/>
    </row>
    <row r="16" spans="1:12" x14ac:dyDescent="0.2">
      <c r="B16" s="57" t="s">
        <v>34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J16" s="56"/>
    </row>
    <row r="17" spans="2:10" x14ac:dyDescent="0.25">
      <c r="B17" s="60" t="s">
        <v>681</v>
      </c>
      <c r="C17" s="31">
        <v>0</v>
      </c>
      <c r="D17" s="31">
        <v>0</v>
      </c>
      <c r="E17" s="31">
        <v>0</v>
      </c>
      <c r="F17" s="62">
        <v>3</v>
      </c>
      <c r="G17" s="63">
        <f>G14</f>
        <v>242511.85</v>
      </c>
      <c r="J17" s="56"/>
    </row>
    <row r="21" spans="2:10" x14ac:dyDescent="0.25">
      <c r="F21" s="26"/>
      <c r="G21" s="26"/>
      <c r="J21" s="26"/>
    </row>
    <row r="22" spans="2:10" x14ac:dyDescent="0.25">
      <c r="F22" s="26"/>
      <c r="G22" s="26"/>
      <c r="J22" s="26"/>
    </row>
    <row r="23" spans="2:10" x14ac:dyDescent="0.25">
      <c r="F23" s="26"/>
      <c r="G23" s="26"/>
      <c r="J23" s="26"/>
    </row>
    <row r="24" spans="2:10" x14ac:dyDescent="0.25">
      <c r="F24" s="26"/>
      <c r="G24" s="26"/>
      <c r="J24" s="26"/>
    </row>
    <row r="25" spans="2:10" x14ac:dyDescent="0.25">
      <c r="F25" s="26"/>
      <c r="G25" s="26"/>
      <c r="J25" s="26"/>
    </row>
    <row r="26" spans="2:10" x14ac:dyDescent="0.25">
      <c r="F26" s="26"/>
      <c r="G26" s="26"/>
      <c r="J26" s="26"/>
    </row>
    <row r="27" spans="2:10" x14ac:dyDescent="0.25">
      <c r="F27" s="26"/>
      <c r="G27" s="26"/>
      <c r="J27" s="26"/>
    </row>
    <row r="28" spans="2:10" x14ac:dyDescent="0.25">
      <c r="F28" s="26"/>
      <c r="G28" s="26"/>
      <c r="J28" s="26"/>
    </row>
    <row r="29" spans="2:10" x14ac:dyDescent="0.25">
      <c r="F29" s="26"/>
      <c r="G29" s="26"/>
      <c r="J29" s="26"/>
    </row>
    <row r="30" spans="2:10" x14ac:dyDescent="0.25">
      <c r="F30" s="26"/>
      <c r="G30" s="26"/>
      <c r="J30" s="26"/>
    </row>
    <row r="31" spans="2:10" x14ac:dyDescent="0.25">
      <c r="F31" s="26"/>
      <c r="G31" s="26"/>
      <c r="J31" s="26"/>
    </row>
    <row r="32" spans="2:10" x14ac:dyDescent="0.25">
      <c r="F32" s="26"/>
      <c r="G32" s="26"/>
      <c r="J32" s="26"/>
    </row>
    <row r="33" spans="6:10" x14ac:dyDescent="0.25">
      <c r="F33" s="26"/>
      <c r="G33" s="26"/>
      <c r="J33" s="26"/>
    </row>
    <row r="34" spans="6:10" x14ac:dyDescent="0.25">
      <c r="F34" s="26"/>
      <c r="G34" s="26"/>
      <c r="J34" s="26"/>
    </row>
  </sheetData>
  <mergeCells count="3">
    <mergeCell ref="A1:D1"/>
    <mergeCell ref="C6:F6"/>
    <mergeCell ref="B9:G9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4"/>
  <sheetViews>
    <sheetView topLeftCell="D1" workbookViewId="0">
      <selection activeCell="F250" sqref="F250"/>
    </sheetView>
  </sheetViews>
  <sheetFormatPr defaultRowHeight="12" x14ac:dyDescent="0.2"/>
  <cols>
    <col min="1" max="1" width="21.85546875" style="11" bestFit="1" customWidth="1"/>
    <col min="2" max="2" width="12.140625" style="11" bestFit="1" customWidth="1"/>
    <col min="3" max="3" width="51.5703125" style="11" customWidth="1"/>
    <col min="4" max="4" width="12.5703125" style="11" bestFit="1" customWidth="1"/>
    <col min="5" max="5" width="11.28515625" style="68" bestFit="1" customWidth="1"/>
    <col min="6" max="6" width="8.85546875" style="70" bestFit="1" customWidth="1"/>
    <col min="7" max="7" width="14.85546875" style="68" bestFit="1" customWidth="1"/>
    <col min="8" max="8" width="12.5703125" style="11" bestFit="1" customWidth="1"/>
    <col min="9" max="9" width="12" style="11" bestFit="1" customWidth="1"/>
    <col min="10" max="10" width="13.7109375" style="11" bestFit="1" customWidth="1"/>
    <col min="11" max="11" width="22.140625" style="11" bestFit="1" customWidth="1"/>
    <col min="12" max="12" width="16.42578125" style="11" customWidth="1"/>
    <col min="13" max="17" width="9.140625" style="11"/>
    <col min="18" max="18" width="8.85546875" style="11" customWidth="1"/>
    <col min="19" max="16384" width="9.140625" style="11"/>
  </cols>
  <sheetData>
    <row r="1" spans="1:12" x14ac:dyDescent="0.2">
      <c r="A1" s="64" t="s">
        <v>950</v>
      </c>
      <c r="B1" s="64" t="s">
        <v>1</v>
      </c>
      <c r="C1" s="64" t="s">
        <v>682</v>
      </c>
      <c r="D1" s="64" t="s">
        <v>683</v>
      </c>
      <c r="E1" s="66" t="s">
        <v>684</v>
      </c>
      <c r="F1" s="69" t="s">
        <v>6</v>
      </c>
      <c r="G1" s="66" t="s">
        <v>685</v>
      </c>
      <c r="H1" s="64" t="s">
        <v>686</v>
      </c>
      <c r="I1" s="64" t="s">
        <v>687</v>
      </c>
      <c r="J1" s="64" t="s">
        <v>688</v>
      </c>
      <c r="K1" s="64" t="s">
        <v>689</v>
      </c>
      <c r="L1" s="64" t="s">
        <v>690</v>
      </c>
    </row>
    <row r="2" spans="1:12" x14ac:dyDescent="0.2">
      <c r="A2" s="6" t="s">
        <v>697</v>
      </c>
      <c r="B2" s="6" t="s">
        <v>698</v>
      </c>
      <c r="C2" s="6" t="s">
        <v>699</v>
      </c>
      <c r="D2" s="6" t="s">
        <v>692</v>
      </c>
      <c r="E2" s="9">
        <v>2966.28</v>
      </c>
      <c r="F2" s="9">
        <v>24020</v>
      </c>
      <c r="G2" s="9">
        <v>7125</v>
      </c>
      <c r="H2" s="7">
        <v>41652</v>
      </c>
      <c r="I2" s="6" t="s">
        <v>700</v>
      </c>
      <c r="J2" s="6">
        <v>1413247438</v>
      </c>
      <c r="K2" s="6" t="s">
        <v>693</v>
      </c>
      <c r="L2" s="6" t="s">
        <v>42</v>
      </c>
    </row>
    <row r="3" spans="1:12" x14ac:dyDescent="0.2">
      <c r="A3" s="6" t="s">
        <v>157</v>
      </c>
      <c r="B3" s="6" t="s">
        <v>601</v>
      </c>
      <c r="C3" s="6" t="s">
        <v>158</v>
      </c>
      <c r="D3" s="6" t="s">
        <v>692</v>
      </c>
      <c r="E3" s="9">
        <v>175</v>
      </c>
      <c r="F3" s="9">
        <v>23590</v>
      </c>
      <c r="G3" s="9">
        <v>412.82</v>
      </c>
      <c r="H3" s="7">
        <v>41654</v>
      </c>
      <c r="I3" s="6" t="s">
        <v>701</v>
      </c>
      <c r="J3" s="6">
        <v>1434473277</v>
      </c>
      <c r="K3" s="6" t="s">
        <v>594</v>
      </c>
      <c r="L3" s="6" t="s">
        <v>42</v>
      </c>
    </row>
    <row r="4" spans="1:12" x14ac:dyDescent="0.2">
      <c r="A4" s="6" t="s">
        <v>702</v>
      </c>
      <c r="B4" s="6" t="s">
        <v>604</v>
      </c>
      <c r="C4" s="6" t="s">
        <v>502</v>
      </c>
      <c r="D4" s="6" t="s">
        <v>703</v>
      </c>
      <c r="E4" s="9">
        <v>1200</v>
      </c>
      <c r="F4" s="9">
        <v>39805</v>
      </c>
      <c r="G4" s="9">
        <v>4776.6000000000004</v>
      </c>
      <c r="H4" s="7">
        <v>41668</v>
      </c>
      <c r="I4" s="6" t="s">
        <v>704</v>
      </c>
      <c r="J4" s="6">
        <v>1413268370</v>
      </c>
      <c r="K4" s="6" t="s">
        <v>693</v>
      </c>
      <c r="L4" s="6" t="s">
        <v>20</v>
      </c>
    </row>
    <row r="5" spans="1:12" x14ac:dyDescent="0.2">
      <c r="A5" s="6" t="s">
        <v>490</v>
      </c>
      <c r="B5" s="6" t="s">
        <v>604</v>
      </c>
      <c r="C5" s="6" t="s">
        <v>491</v>
      </c>
      <c r="D5" s="6" t="s">
        <v>692</v>
      </c>
      <c r="E5" s="9">
        <v>2330</v>
      </c>
      <c r="F5" s="9">
        <v>23710</v>
      </c>
      <c r="G5" s="9">
        <v>5524.43</v>
      </c>
      <c r="H5" s="7">
        <v>41663</v>
      </c>
      <c r="I5" s="6" t="s">
        <v>705</v>
      </c>
      <c r="J5" s="6">
        <v>1413263183</v>
      </c>
      <c r="K5" s="6" t="s">
        <v>693</v>
      </c>
      <c r="L5" s="6" t="s">
        <v>20</v>
      </c>
    </row>
    <row r="6" spans="1:12" x14ac:dyDescent="0.2">
      <c r="A6" s="6" t="s">
        <v>492</v>
      </c>
      <c r="B6" s="6" t="s">
        <v>604</v>
      </c>
      <c r="C6" s="6" t="s">
        <v>493</v>
      </c>
      <c r="D6" s="6" t="s">
        <v>694</v>
      </c>
      <c r="E6" s="9">
        <v>1034</v>
      </c>
      <c r="F6" s="9">
        <v>32160</v>
      </c>
      <c r="G6" s="9">
        <v>3325.34</v>
      </c>
      <c r="H6" s="7">
        <v>41663</v>
      </c>
      <c r="I6" s="6" t="s">
        <v>706</v>
      </c>
      <c r="J6" s="6">
        <v>1413263677</v>
      </c>
      <c r="K6" s="6" t="s">
        <v>693</v>
      </c>
      <c r="L6" s="6" t="s">
        <v>20</v>
      </c>
    </row>
    <row r="7" spans="1:12" x14ac:dyDescent="0.2">
      <c r="A7" s="6" t="s">
        <v>153</v>
      </c>
      <c r="B7" s="6" t="s">
        <v>601</v>
      </c>
      <c r="C7" s="6" t="s">
        <v>154</v>
      </c>
      <c r="D7" s="6" t="s">
        <v>692</v>
      </c>
      <c r="E7" s="9">
        <v>602</v>
      </c>
      <c r="F7" s="9">
        <v>23720</v>
      </c>
      <c r="G7" s="9">
        <v>1427.94</v>
      </c>
      <c r="H7" s="7">
        <v>41663</v>
      </c>
      <c r="I7" s="6" t="s">
        <v>707</v>
      </c>
      <c r="J7" s="6">
        <v>1434473390</v>
      </c>
      <c r="K7" s="6" t="s">
        <v>593</v>
      </c>
      <c r="L7" s="6" t="s">
        <v>42</v>
      </c>
    </row>
    <row r="8" spans="1:12" x14ac:dyDescent="0.2">
      <c r="A8" s="6" t="s">
        <v>68</v>
      </c>
      <c r="B8" s="6" t="s">
        <v>708</v>
      </c>
      <c r="C8" s="6" t="s">
        <v>69</v>
      </c>
      <c r="D8" s="6" t="s">
        <v>692</v>
      </c>
      <c r="E8" s="9">
        <v>2818.82</v>
      </c>
      <c r="F8" s="9">
        <v>23720</v>
      </c>
      <c r="G8" s="9">
        <v>6686.24</v>
      </c>
      <c r="H8" s="7">
        <v>41663</v>
      </c>
      <c r="I8" s="6" t="s">
        <v>709</v>
      </c>
      <c r="J8" s="6">
        <v>1434473387</v>
      </c>
      <c r="K8" s="6" t="s">
        <v>593</v>
      </c>
      <c r="L8" s="6" t="s">
        <v>20</v>
      </c>
    </row>
    <row r="9" spans="1:12" x14ac:dyDescent="0.2">
      <c r="A9" s="6" t="s">
        <v>710</v>
      </c>
      <c r="B9" s="6" t="s">
        <v>708</v>
      </c>
      <c r="C9" s="6" t="s">
        <v>187</v>
      </c>
      <c r="D9" s="6" t="s">
        <v>692</v>
      </c>
      <c r="E9" s="9">
        <v>62000</v>
      </c>
      <c r="F9" s="9">
        <v>24030</v>
      </c>
      <c r="G9" s="9">
        <v>148986</v>
      </c>
      <c r="H9" s="7">
        <v>41668</v>
      </c>
      <c r="I9" s="6" t="s">
        <v>711</v>
      </c>
      <c r="J9" s="6">
        <v>1413267874</v>
      </c>
      <c r="K9" s="6" t="s">
        <v>593</v>
      </c>
      <c r="L9" s="6" t="s">
        <v>292</v>
      </c>
    </row>
    <row r="10" spans="1:12" x14ac:dyDescent="0.2">
      <c r="A10" s="6" t="s">
        <v>702</v>
      </c>
      <c r="B10" s="6" t="s">
        <v>604</v>
      </c>
      <c r="C10" s="6" t="s">
        <v>502</v>
      </c>
      <c r="D10" s="6" t="s">
        <v>703</v>
      </c>
      <c r="E10" s="9">
        <v>1275</v>
      </c>
      <c r="F10" s="9">
        <v>39805</v>
      </c>
      <c r="G10" s="9">
        <v>5075.13</v>
      </c>
      <c r="H10" s="7">
        <v>41668</v>
      </c>
      <c r="I10" s="6" t="s">
        <v>712</v>
      </c>
      <c r="J10" s="6">
        <v>1413268370</v>
      </c>
      <c r="K10" s="6" t="s">
        <v>693</v>
      </c>
      <c r="L10" s="6" t="s">
        <v>20</v>
      </c>
    </row>
    <row r="11" spans="1:12" x14ac:dyDescent="0.2">
      <c r="A11" s="6" t="s">
        <v>713</v>
      </c>
      <c r="B11" s="6" t="s">
        <v>604</v>
      </c>
      <c r="C11" s="6" t="s">
        <v>435</v>
      </c>
      <c r="D11" s="6" t="s">
        <v>692</v>
      </c>
      <c r="E11" s="9">
        <v>1350</v>
      </c>
      <c r="F11" s="15">
        <v>2.4249999999999998</v>
      </c>
      <c r="G11" s="9">
        <f>E11*F11</f>
        <v>3273.7499999999995</v>
      </c>
      <c r="H11" s="7">
        <v>41668</v>
      </c>
      <c r="I11" s="6" t="s">
        <v>712</v>
      </c>
      <c r="J11" s="6">
        <v>1413268370</v>
      </c>
      <c r="K11" s="6" t="s">
        <v>693</v>
      </c>
      <c r="L11" s="6" t="s">
        <v>20</v>
      </c>
    </row>
    <row r="12" spans="1:12" x14ac:dyDescent="0.2">
      <c r="A12" s="6" t="s">
        <v>51</v>
      </c>
      <c r="B12" s="6" t="s">
        <v>691</v>
      </c>
      <c r="C12" s="6" t="s">
        <v>52</v>
      </c>
      <c r="D12" s="6" t="s">
        <v>694</v>
      </c>
      <c r="E12" s="9">
        <v>159193.25</v>
      </c>
      <c r="F12" s="9">
        <v>32708</v>
      </c>
      <c r="G12" s="9">
        <v>520689.28</v>
      </c>
      <c r="H12" s="7">
        <v>41677</v>
      </c>
      <c r="I12" s="6" t="s">
        <v>714</v>
      </c>
      <c r="J12" s="6">
        <v>1433505876</v>
      </c>
      <c r="K12" s="6" t="s">
        <v>34</v>
      </c>
      <c r="L12" s="6" t="s">
        <v>20</v>
      </c>
    </row>
    <row r="13" spans="1:12" x14ac:dyDescent="0.2">
      <c r="A13" s="6" t="s">
        <v>173</v>
      </c>
      <c r="B13" s="6" t="s">
        <v>601</v>
      </c>
      <c r="C13" s="6" t="s">
        <v>174</v>
      </c>
      <c r="D13" s="6" t="s">
        <v>694</v>
      </c>
      <c r="E13" s="9">
        <v>57.6</v>
      </c>
      <c r="F13" s="9">
        <v>32708</v>
      </c>
      <c r="G13" s="9">
        <v>188.39</v>
      </c>
      <c r="H13" s="7">
        <v>41677</v>
      </c>
      <c r="I13" s="6" t="s">
        <v>715</v>
      </c>
      <c r="J13" s="6">
        <v>1434473640</v>
      </c>
      <c r="K13" s="6" t="s">
        <v>594</v>
      </c>
      <c r="L13" s="6" t="s">
        <v>42</v>
      </c>
    </row>
    <row r="14" spans="1:12" x14ac:dyDescent="0.2">
      <c r="A14" s="6" t="s">
        <v>231</v>
      </c>
      <c r="B14" s="6" t="s">
        <v>603</v>
      </c>
      <c r="C14" s="6" t="s">
        <v>232</v>
      </c>
      <c r="D14" s="6" t="s">
        <v>692</v>
      </c>
      <c r="E14" s="9">
        <v>47845.09</v>
      </c>
      <c r="F14" s="9">
        <v>24100</v>
      </c>
      <c r="G14" s="9">
        <v>115306.66</v>
      </c>
      <c r="H14" s="7">
        <v>41729</v>
      </c>
      <c r="I14" s="6" t="s">
        <v>716</v>
      </c>
      <c r="J14" s="6">
        <v>1441000768</v>
      </c>
      <c r="K14" s="6" t="s">
        <v>678</v>
      </c>
      <c r="L14" s="6" t="s">
        <v>20</v>
      </c>
    </row>
    <row r="15" spans="1:12" x14ac:dyDescent="0.2">
      <c r="A15" s="6" t="s">
        <v>248</v>
      </c>
      <c r="B15" s="6" t="s">
        <v>603</v>
      </c>
      <c r="C15" s="6" t="s">
        <v>249</v>
      </c>
      <c r="D15" s="6" t="s">
        <v>717</v>
      </c>
      <c r="E15" s="9">
        <v>9856640</v>
      </c>
      <c r="F15" s="9">
        <v>2.4E-2</v>
      </c>
      <c r="G15" s="9">
        <v>236559.35999999999</v>
      </c>
      <c r="H15" s="7">
        <v>41742</v>
      </c>
      <c r="I15" s="6" t="s">
        <v>718</v>
      </c>
      <c r="J15" s="6">
        <v>1441000751</v>
      </c>
      <c r="K15" s="6" t="s">
        <v>678</v>
      </c>
      <c r="L15" s="6" t="s">
        <v>20</v>
      </c>
    </row>
    <row r="16" spans="1:12" x14ac:dyDescent="0.2">
      <c r="A16" s="6" t="s">
        <v>719</v>
      </c>
      <c r="B16" s="6" t="s">
        <v>720</v>
      </c>
      <c r="C16" s="6" t="s">
        <v>721</v>
      </c>
      <c r="D16" s="6" t="s">
        <v>694</v>
      </c>
      <c r="E16" s="9">
        <v>390</v>
      </c>
      <c r="F16" s="9">
        <v>32870</v>
      </c>
      <c r="G16" s="9">
        <v>1281.93</v>
      </c>
      <c r="H16" s="7">
        <v>41682</v>
      </c>
      <c r="I16" s="6" t="s">
        <v>722</v>
      </c>
      <c r="J16" s="6">
        <v>1413293966</v>
      </c>
      <c r="K16" s="6" t="s">
        <v>693</v>
      </c>
      <c r="L16" s="6" t="s">
        <v>42</v>
      </c>
    </row>
    <row r="17" spans="1:12" ht="24" x14ac:dyDescent="0.2">
      <c r="A17" s="6" t="s">
        <v>426</v>
      </c>
      <c r="B17" s="6" t="s">
        <v>720</v>
      </c>
      <c r="C17" s="6" t="s">
        <v>427</v>
      </c>
      <c r="D17" s="6" t="s">
        <v>692</v>
      </c>
      <c r="E17" s="9">
        <v>820</v>
      </c>
      <c r="F17" s="9">
        <v>24070</v>
      </c>
      <c r="G17" s="9">
        <v>1973.74</v>
      </c>
      <c r="H17" s="7">
        <v>41682</v>
      </c>
      <c r="I17" s="6" t="s">
        <v>723</v>
      </c>
      <c r="J17" s="6">
        <v>1413293944</v>
      </c>
      <c r="K17" s="6" t="s">
        <v>693</v>
      </c>
      <c r="L17" s="6" t="s">
        <v>42</v>
      </c>
    </row>
    <row r="18" spans="1:12" x14ac:dyDescent="0.2">
      <c r="A18" s="6" t="s">
        <v>428</v>
      </c>
      <c r="B18" s="6" t="s">
        <v>720</v>
      </c>
      <c r="C18" s="6" t="s">
        <v>429</v>
      </c>
      <c r="D18" s="6" t="s">
        <v>694</v>
      </c>
      <c r="E18" s="9">
        <v>650</v>
      </c>
      <c r="F18" s="9">
        <v>32970</v>
      </c>
      <c r="G18" s="9">
        <v>2143.0500000000002</v>
      </c>
      <c r="H18" s="7">
        <v>41683</v>
      </c>
      <c r="I18" s="6" t="s">
        <v>724</v>
      </c>
      <c r="J18" s="6">
        <v>1413295917</v>
      </c>
      <c r="K18" s="6" t="s">
        <v>693</v>
      </c>
      <c r="L18" s="6" t="s">
        <v>42</v>
      </c>
    </row>
    <row r="19" spans="1:12" x14ac:dyDescent="0.2">
      <c r="A19" s="6" t="s">
        <v>160</v>
      </c>
      <c r="B19" s="6" t="s">
        <v>601</v>
      </c>
      <c r="C19" s="6" t="s">
        <v>161</v>
      </c>
      <c r="D19" s="6" t="s">
        <v>694</v>
      </c>
      <c r="E19" s="9">
        <v>1880</v>
      </c>
      <c r="F19" s="9">
        <v>33110</v>
      </c>
      <c r="G19" s="9">
        <v>6224.68</v>
      </c>
      <c r="H19" s="7">
        <v>41683</v>
      </c>
      <c r="I19" s="6" t="s">
        <v>725</v>
      </c>
      <c r="J19" s="6">
        <v>1434473776</v>
      </c>
      <c r="K19" s="6" t="s">
        <v>593</v>
      </c>
      <c r="L19" s="6" t="s">
        <v>42</v>
      </c>
    </row>
    <row r="20" spans="1:12" x14ac:dyDescent="0.2">
      <c r="A20" s="6" t="s">
        <v>477</v>
      </c>
      <c r="B20" s="6" t="s">
        <v>726</v>
      </c>
      <c r="C20" s="6" t="s">
        <v>454</v>
      </c>
      <c r="D20" s="6" t="s">
        <v>692</v>
      </c>
      <c r="E20" s="9">
        <v>1500</v>
      </c>
      <c r="F20" s="9">
        <v>24180</v>
      </c>
      <c r="G20" s="9">
        <v>3627</v>
      </c>
      <c r="H20" s="7">
        <v>41688</v>
      </c>
      <c r="I20" s="6" t="s">
        <v>727</v>
      </c>
      <c r="J20" s="6">
        <v>14132990</v>
      </c>
      <c r="K20" s="6" t="s">
        <v>693</v>
      </c>
      <c r="L20" s="6" t="s">
        <v>42</v>
      </c>
    </row>
    <row r="21" spans="1:12" x14ac:dyDescent="0.2">
      <c r="A21" s="6" t="s">
        <v>233</v>
      </c>
      <c r="B21" s="6" t="s">
        <v>603</v>
      </c>
      <c r="C21" s="6" t="s">
        <v>27</v>
      </c>
      <c r="D21" s="6" t="s">
        <v>692</v>
      </c>
      <c r="E21" s="9">
        <v>99300</v>
      </c>
      <c r="F21" s="9">
        <v>24350</v>
      </c>
      <c r="G21" s="9">
        <v>241795.5</v>
      </c>
      <c r="H21" s="7">
        <v>41688</v>
      </c>
      <c r="I21" s="6" t="s">
        <v>728</v>
      </c>
      <c r="J21" s="6">
        <v>1434473897</v>
      </c>
      <c r="K21" s="6" t="s">
        <v>593</v>
      </c>
      <c r="L21" s="6" t="s">
        <v>42</v>
      </c>
    </row>
    <row r="22" spans="1:12" x14ac:dyDescent="0.2">
      <c r="A22" s="6" t="s">
        <v>26</v>
      </c>
      <c r="B22" s="6" t="s">
        <v>729</v>
      </c>
      <c r="C22" s="6" t="s">
        <v>27</v>
      </c>
      <c r="D22" s="6" t="s">
        <v>692</v>
      </c>
      <c r="E22" s="9">
        <v>32040</v>
      </c>
      <c r="F22" s="9">
        <v>24180</v>
      </c>
      <c r="G22" s="9">
        <v>77472.72</v>
      </c>
      <c r="H22" s="7">
        <v>41688</v>
      </c>
      <c r="I22" s="6" t="s">
        <v>730</v>
      </c>
      <c r="J22" s="6">
        <v>1434473903</v>
      </c>
      <c r="K22" s="6" t="s">
        <v>593</v>
      </c>
      <c r="L22" s="6" t="s">
        <v>20</v>
      </c>
    </row>
    <row r="23" spans="1:12" x14ac:dyDescent="0.2">
      <c r="A23" s="6" t="s">
        <v>415</v>
      </c>
      <c r="B23" s="6" t="s">
        <v>731</v>
      </c>
      <c r="C23" s="6" t="s">
        <v>297</v>
      </c>
      <c r="D23" s="6" t="s">
        <v>692</v>
      </c>
      <c r="E23" s="9">
        <v>185000</v>
      </c>
      <c r="F23" s="9">
        <v>24180</v>
      </c>
      <c r="G23" s="9">
        <v>447330</v>
      </c>
      <c r="H23" s="7">
        <v>41688</v>
      </c>
      <c r="I23" s="6" t="s">
        <v>732</v>
      </c>
      <c r="J23" s="6">
        <v>1434473899</v>
      </c>
      <c r="K23" s="6" t="s">
        <v>593</v>
      </c>
      <c r="L23" s="6" t="s">
        <v>20</v>
      </c>
    </row>
    <row r="24" spans="1:12" x14ac:dyDescent="0.2">
      <c r="A24" s="6" t="s">
        <v>23</v>
      </c>
      <c r="B24" s="6" t="s">
        <v>729</v>
      </c>
      <c r="C24" s="6" t="s">
        <v>24</v>
      </c>
      <c r="D24" s="6" t="s">
        <v>692</v>
      </c>
      <c r="E24" s="9">
        <v>10832</v>
      </c>
      <c r="F24" s="9">
        <v>23950</v>
      </c>
      <c r="G24" s="9">
        <v>25942.639999999999</v>
      </c>
      <c r="H24" s="7">
        <v>41689</v>
      </c>
      <c r="I24" s="6" t="s">
        <v>733</v>
      </c>
      <c r="J24" s="6">
        <v>1434474015</v>
      </c>
      <c r="K24" s="6" t="s">
        <v>593</v>
      </c>
      <c r="L24" s="6" t="s">
        <v>20</v>
      </c>
    </row>
    <row r="25" spans="1:12" x14ac:dyDescent="0.2">
      <c r="A25" s="6" t="s">
        <v>432</v>
      </c>
      <c r="B25" s="6" t="s">
        <v>729</v>
      </c>
      <c r="C25" s="6" t="s">
        <v>433</v>
      </c>
      <c r="D25" s="6" t="s">
        <v>734</v>
      </c>
      <c r="E25" s="9">
        <v>1615</v>
      </c>
      <c r="F25" s="9">
        <v>21970</v>
      </c>
      <c r="G25" s="9">
        <v>3548.15</v>
      </c>
      <c r="H25" s="7">
        <v>41689</v>
      </c>
      <c r="I25" s="6" t="s">
        <v>735</v>
      </c>
      <c r="J25" s="6">
        <v>1413301672</v>
      </c>
      <c r="K25" s="6" t="s">
        <v>693</v>
      </c>
      <c r="L25" s="6" t="s">
        <v>20</v>
      </c>
    </row>
    <row r="26" spans="1:12" x14ac:dyDescent="0.2">
      <c r="A26" s="6" t="s">
        <v>453</v>
      </c>
      <c r="B26" s="6" t="s">
        <v>708</v>
      </c>
      <c r="C26" s="6" t="s">
        <v>454</v>
      </c>
      <c r="D26" s="6" t="s">
        <v>692</v>
      </c>
      <c r="E26" s="9">
        <v>1500</v>
      </c>
      <c r="F26" s="9">
        <v>23950</v>
      </c>
      <c r="G26" s="9">
        <v>3592.5</v>
      </c>
      <c r="H26" s="7">
        <v>41689</v>
      </c>
      <c r="I26" s="6" t="s">
        <v>736</v>
      </c>
      <c r="J26" s="6"/>
      <c r="K26" s="6" t="s">
        <v>693</v>
      </c>
      <c r="L26" s="6" t="s">
        <v>42</v>
      </c>
    </row>
    <row r="27" spans="1:12" x14ac:dyDescent="0.2">
      <c r="A27" s="6" t="s">
        <v>215</v>
      </c>
      <c r="B27" s="6" t="s">
        <v>602</v>
      </c>
      <c r="C27" s="6" t="s">
        <v>216</v>
      </c>
      <c r="D27" s="6" t="s">
        <v>692</v>
      </c>
      <c r="E27" s="9">
        <v>24119</v>
      </c>
      <c r="F27" s="9">
        <v>24031</v>
      </c>
      <c r="G27" s="9">
        <v>57960.36</v>
      </c>
      <c r="H27" s="7">
        <v>41690</v>
      </c>
      <c r="I27" s="6" t="s">
        <v>737</v>
      </c>
      <c r="J27" s="6">
        <v>1434474022</v>
      </c>
      <c r="K27" s="6" t="s">
        <v>593</v>
      </c>
      <c r="L27" s="6" t="s">
        <v>20</v>
      </c>
    </row>
    <row r="28" spans="1:12" x14ac:dyDescent="0.2">
      <c r="A28" s="6" t="s">
        <v>238</v>
      </c>
      <c r="B28" s="6" t="s">
        <v>603</v>
      </c>
      <c r="C28" s="6" t="s">
        <v>239</v>
      </c>
      <c r="D28" s="6" t="s">
        <v>692</v>
      </c>
      <c r="E28" s="9">
        <v>13856.7</v>
      </c>
      <c r="F28" s="9">
        <v>24031</v>
      </c>
      <c r="G28" s="9">
        <v>33299.03</v>
      </c>
      <c r="H28" s="7">
        <v>41690</v>
      </c>
      <c r="I28" s="6" t="s">
        <v>738</v>
      </c>
      <c r="J28" s="6">
        <v>1434474024</v>
      </c>
      <c r="K28" s="6" t="s">
        <v>593</v>
      </c>
      <c r="L28" s="6" t="s">
        <v>20</v>
      </c>
    </row>
    <row r="29" spans="1:12" x14ac:dyDescent="0.2">
      <c r="A29" s="6" t="s">
        <v>182</v>
      </c>
      <c r="B29" s="6" t="s">
        <v>601</v>
      </c>
      <c r="C29" s="6" t="s">
        <v>183</v>
      </c>
      <c r="D29" s="6" t="s">
        <v>692</v>
      </c>
      <c r="E29" s="9">
        <v>3114.51</v>
      </c>
      <c r="F29" s="9">
        <v>24031</v>
      </c>
      <c r="G29" s="9">
        <v>7484.47</v>
      </c>
      <c r="H29" s="7">
        <v>41690</v>
      </c>
      <c r="I29" s="6" t="s">
        <v>739</v>
      </c>
      <c r="J29" s="6">
        <v>1434474026</v>
      </c>
      <c r="K29" s="6" t="s">
        <v>593</v>
      </c>
      <c r="L29" s="6" t="s">
        <v>42</v>
      </c>
    </row>
    <row r="30" spans="1:12" x14ac:dyDescent="0.2">
      <c r="A30" s="6" t="s">
        <v>167</v>
      </c>
      <c r="B30" s="6" t="s">
        <v>601</v>
      </c>
      <c r="C30" s="6" t="s">
        <v>168</v>
      </c>
      <c r="D30" s="6" t="s">
        <v>703</v>
      </c>
      <c r="E30" s="9">
        <v>15871</v>
      </c>
      <c r="F30" s="9">
        <v>40150</v>
      </c>
      <c r="G30" s="9">
        <v>63722.06</v>
      </c>
      <c r="H30" s="7">
        <v>41690</v>
      </c>
      <c r="I30" s="6" t="s">
        <v>740</v>
      </c>
      <c r="J30" s="6">
        <v>1434474025</v>
      </c>
      <c r="K30" s="6" t="s">
        <v>593</v>
      </c>
      <c r="L30" s="6" t="s">
        <v>20</v>
      </c>
    </row>
    <row r="31" spans="1:12" x14ac:dyDescent="0.2">
      <c r="A31" s="6" t="s">
        <v>479</v>
      </c>
      <c r="B31" s="6" t="s">
        <v>604</v>
      </c>
      <c r="C31" s="6" t="s">
        <v>480</v>
      </c>
      <c r="D31" s="6" t="s">
        <v>692</v>
      </c>
      <c r="E31" s="9">
        <v>2900</v>
      </c>
      <c r="F31" s="9">
        <v>24031</v>
      </c>
      <c r="G31" s="9">
        <v>6968.99</v>
      </c>
      <c r="H31" s="7">
        <v>41690</v>
      </c>
      <c r="I31" s="6" t="s">
        <v>741</v>
      </c>
      <c r="J31" s="6">
        <v>1413305458</v>
      </c>
      <c r="K31" s="6" t="s">
        <v>693</v>
      </c>
      <c r="L31" s="6" t="s">
        <v>42</v>
      </c>
    </row>
    <row r="32" spans="1:12" x14ac:dyDescent="0.2">
      <c r="A32" s="6" t="s">
        <v>485</v>
      </c>
      <c r="B32" s="6" t="s">
        <v>604</v>
      </c>
      <c r="C32" s="6" t="s">
        <v>486</v>
      </c>
      <c r="D32" s="6" t="s">
        <v>692</v>
      </c>
      <c r="E32" s="9">
        <v>950</v>
      </c>
      <c r="F32" s="9">
        <v>24031</v>
      </c>
      <c r="G32" s="9">
        <v>2282.94</v>
      </c>
      <c r="H32" s="7">
        <v>41690</v>
      </c>
      <c r="I32" s="6" t="s">
        <v>742</v>
      </c>
      <c r="J32" s="6">
        <v>1413305556</v>
      </c>
      <c r="K32" s="6" t="s">
        <v>693</v>
      </c>
      <c r="L32" s="6" t="s">
        <v>20</v>
      </c>
    </row>
    <row r="33" spans="1:12" x14ac:dyDescent="0.2">
      <c r="A33" s="6" t="s">
        <v>487</v>
      </c>
      <c r="B33" s="6" t="s">
        <v>604</v>
      </c>
      <c r="C33" s="6" t="s">
        <v>486</v>
      </c>
      <c r="D33" s="6" t="s">
        <v>692</v>
      </c>
      <c r="E33" s="9">
        <v>800</v>
      </c>
      <c r="F33" s="9">
        <v>24031</v>
      </c>
      <c r="G33" s="9">
        <v>1922.48</v>
      </c>
      <c r="H33" s="7">
        <v>41690</v>
      </c>
      <c r="I33" s="6" t="s">
        <v>743</v>
      </c>
      <c r="J33" s="6">
        <v>1413305562</v>
      </c>
      <c r="K33" s="6" t="s">
        <v>693</v>
      </c>
      <c r="L33" s="6" t="s">
        <v>20</v>
      </c>
    </row>
    <row r="34" spans="1:12" x14ac:dyDescent="0.2">
      <c r="A34" s="6" t="s">
        <v>488</v>
      </c>
      <c r="B34" s="6" t="s">
        <v>604</v>
      </c>
      <c r="C34" s="6" t="s">
        <v>489</v>
      </c>
      <c r="D34" s="6" t="s">
        <v>692</v>
      </c>
      <c r="E34" s="9">
        <v>719</v>
      </c>
      <c r="F34" s="9">
        <v>24060</v>
      </c>
      <c r="G34" s="9">
        <v>1729.91</v>
      </c>
      <c r="H34" s="7">
        <v>41691</v>
      </c>
      <c r="I34" s="6" t="s">
        <v>744</v>
      </c>
      <c r="J34" s="6">
        <v>1413307574</v>
      </c>
      <c r="K34" s="6" t="s">
        <v>693</v>
      </c>
      <c r="L34" s="6" t="s">
        <v>42</v>
      </c>
    </row>
    <row r="35" spans="1:12" x14ac:dyDescent="0.2">
      <c r="A35" s="6" t="s">
        <v>150</v>
      </c>
      <c r="B35" s="6" t="s">
        <v>601</v>
      </c>
      <c r="C35" s="6" t="s">
        <v>151</v>
      </c>
      <c r="D35" s="6" t="s">
        <v>717</v>
      </c>
      <c r="E35" s="9">
        <v>5250</v>
      </c>
      <c r="F35" s="9">
        <v>2.3599999999999999E-2</v>
      </c>
      <c r="G35" s="9">
        <v>123.9</v>
      </c>
      <c r="H35" s="7">
        <v>41691</v>
      </c>
      <c r="I35" s="6" t="s">
        <v>745</v>
      </c>
      <c r="J35" s="6">
        <v>1434474032</v>
      </c>
      <c r="K35" s="6" t="s">
        <v>593</v>
      </c>
      <c r="L35" s="6" t="s">
        <v>42</v>
      </c>
    </row>
    <row r="36" spans="1:12" x14ac:dyDescent="0.2">
      <c r="A36" s="6" t="s">
        <v>186</v>
      </c>
      <c r="B36" s="6" t="s">
        <v>601</v>
      </c>
      <c r="C36" s="6" t="s">
        <v>187</v>
      </c>
      <c r="D36" s="6" t="s">
        <v>692</v>
      </c>
      <c r="E36" s="9">
        <v>9494</v>
      </c>
      <c r="F36" s="9">
        <v>23920</v>
      </c>
      <c r="G36" s="9">
        <v>22709.64</v>
      </c>
      <c r="H36" s="7">
        <v>41694</v>
      </c>
      <c r="I36" s="6" t="s">
        <v>746</v>
      </c>
      <c r="J36" s="6">
        <v>1434474088</v>
      </c>
      <c r="K36" s="6" t="s">
        <v>593</v>
      </c>
      <c r="L36" s="6" t="s">
        <v>20</v>
      </c>
    </row>
    <row r="37" spans="1:12" x14ac:dyDescent="0.2">
      <c r="A37" s="6" t="s">
        <v>90</v>
      </c>
      <c r="B37" s="6" t="s">
        <v>599</v>
      </c>
      <c r="C37" s="6" t="s">
        <v>91</v>
      </c>
      <c r="D37" s="6" t="s">
        <v>694</v>
      </c>
      <c r="E37" s="9">
        <v>23050</v>
      </c>
      <c r="F37" s="9">
        <v>32810</v>
      </c>
      <c r="G37" s="9">
        <v>75627.05</v>
      </c>
      <c r="H37" s="7">
        <v>41694</v>
      </c>
      <c r="I37" s="6" t="s">
        <v>747</v>
      </c>
      <c r="J37" s="6">
        <v>1434474085</v>
      </c>
      <c r="K37" s="6" t="s">
        <v>593</v>
      </c>
      <c r="L37" s="6" t="s">
        <v>20</v>
      </c>
    </row>
    <row r="38" spans="1:12" x14ac:dyDescent="0.2">
      <c r="A38" s="6" t="s">
        <v>748</v>
      </c>
      <c r="B38" s="6" t="s">
        <v>600</v>
      </c>
      <c r="C38" s="6" t="s">
        <v>749</v>
      </c>
      <c r="D38" s="6" t="s">
        <v>692</v>
      </c>
      <c r="E38" s="9">
        <v>124483.47</v>
      </c>
      <c r="F38" s="9">
        <v>23430</v>
      </c>
      <c r="G38" s="9">
        <v>291664.77</v>
      </c>
      <c r="H38" s="7">
        <v>41697</v>
      </c>
      <c r="I38" s="6">
        <v>15140969</v>
      </c>
      <c r="J38" s="6">
        <v>1434474211</v>
      </c>
      <c r="K38" s="6" t="s">
        <v>593</v>
      </c>
      <c r="L38" s="6" t="s">
        <v>292</v>
      </c>
    </row>
    <row r="39" spans="1:12" x14ac:dyDescent="0.2">
      <c r="A39" s="6" t="s">
        <v>155</v>
      </c>
      <c r="B39" s="6" t="s">
        <v>601</v>
      </c>
      <c r="C39" s="6" t="s">
        <v>156</v>
      </c>
      <c r="D39" s="6" t="s">
        <v>694</v>
      </c>
      <c r="E39" s="9">
        <v>551.28</v>
      </c>
      <c r="F39" s="9">
        <v>32280</v>
      </c>
      <c r="G39" s="9">
        <v>1779.53</v>
      </c>
      <c r="H39" s="7">
        <v>41698</v>
      </c>
      <c r="I39" s="6" t="s">
        <v>750</v>
      </c>
      <c r="J39" s="6">
        <v>1434474240</v>
      </c>
      <c r="K39" s="6" t="s">
        <v>593</v>
      </c>
      <c r="L39" s="6" t="s">
        <v>42</v>
      </c>
    </row>
    <row r="40" spans="1:12" x14ac:dyDescent="0.2">
      <c r="A40" s="6" t="s">
        <v>229</v>
      </c>
      <c r="B40" s="6" t="s">
        <v>603</v>
      </c>
      <c r="C40" s="6" t="s">
        <v>230</v>
      </c>
      <c r="D40" s="6" t="s">
        <v>751</v>
      </c>
      <c r="E40" s="9">
        <v>64727</v>
      </c>
      <c r="F40" s="9">
        <v>26480</v>
      </c>
      <c r="G40" s="9">
        <v>171397.09</v>
      </c>
      <c r="H40" s="7">
        <v>41698</v>
      </c>
      <c r="I40" s="6" t="s">
        <v>752</v>
      </c>
      <c r="J40" s="6">
        <v>1434474237</v>
      </c>
      <c r="K40" s="6" t="s">
        <v>593</v>
      </c>
      <c r="L40" s="6" t="s">
        <v>20</v>
      </c>
    </row>
    <row r="41" spans="1:12" x14ac:dyDescent="0.2">
      <c r="A41" s="6" t="s">
        <v>753</v>
      </c>
      <c r="B41" s="6" t="s">
        <v>604</v>
      </c>
      <c r="C41" s="6" t="s">
        <v>521</v>
      </c>
      <c r="D41" s="6" t="s">
        <v>692</v>
      </c>
      <c r="E41" s="9">
        <v>855</v>
      </c>
      <c r="F41" s="9">
        <v>23560</v>
      </c>
      <c r="G41" s="9">
        <v>2014.38</v>
      </c>
      <c r="H41" s="7">
        <v>41698</v>
      </c>
      <c r="I41" s="6" t="s">
        <v>754</v>
      </c>
      <c r="J41" s="6">
        <v>1413317826</v>
      </c>
      <c r="K41" s="6" t="s">
        <v>693</v>
      </c>
      <c r="L41" s="6" t="s">
        <v>20</v>
      </c>
    </row>
    <row r="42" spans="1:12" x14ac:dyDescent="0.2">
      <c r="A42" s="6" t="s">
        <v>483</v>
      </c>
      <c r="B42" s="6" t="s">
        <v>604</v>
      </c>
      <c r="C42" s="6" t="s">
        <v>484</v>
      </c>
      <c r="D42" s="6" t="s">
        <v>751</v>
      </c>
      <c r="E42" s="9">
        <v>1800</v>
      </c>
      <c r="F42" s="9">
        <v>26490</v>
      </c>
      <c r="G42" s="9">
        <v>4768.2</v>
      </c>
      <c r="H42" s="7">
        <v>41703</v>
      </c>
      <c r="I42" s="6" t="s">
        <v>755</v>
      </c>
      <c r="J42" s="6">
        <v>1413320227</v>
      </c>
      <c r="K42" s="6" t="s">
        <v>693</v>
      </c>
      <c r="L42" s="6" t="s">
        <v>20</v>
      </c>
    </row>
    <row r="43" spans="1:12" x14ac:dyDescent="0.2">
      <c r="A43" s="6" t="s">
        <v>451</v>
      </c>
      <c r="B43" s="6" t="s">
        <v>708</v>
      </c>
      <c r="C43" s="6" t="s">
        <v>452</v>
      </c>
      <c r="D43" s="6" t="s">
        <v>692</v>
      </c>
      <c r="E43" s="9">
        <v>1000</v>
      </c>
      <c r="F43" s="9">
        <v>23250</v>
      </c>
      <c r="G43" s="9">
        <v>2325</v>
      </c>
      <c r="H43" s="7">
        <v>41708</v>
      </c>
      <c r="I43" s="6" t="s">
        <v>756</v>
      </c>
      <c r="J43" s="6">
        <v>1413330703</v>
      </c>
      <c r="K43" s="6" t="s">
        <v>693</v>
      </c>
      <c r="L43" s="6" t="s">
        <v>42</v>
      </c>
    </row>
    <row r="44" spans="1:12" x14ac:dyDescent="0.2">
      <c r="A44" s="6" t="s">
        <v>204</v>
      </c>
      <c r="B44" s="6" t="s">
        <v>602</v>
      </c>
      <c r="C44" s="6" t="s">
        <v>205</v>
      </c>
      <c r="D44" s="6" t="s">
        <v>692</v>
      </c>
      <c r="E44" s="9">
        <v>2009.2</v>
      </c>
      <c r="F44" s="9">
        <v>23140</v>
      </c>
      <c r="G44" s="9">
        <v>4649.28</v>
      </c>
      <c r="H44" s="7">
        <v>41708</v>
      </c>
      <c r="I44" s="6" t="s">
        <v>757</v>
      </c>
      <c r="J44" s="6">
        <v>1434474370</v>
      </c>
      <c r="K44" s="6" t="s">
        <v>593</v>
      </c>
      <c r="L44" s="6" t="s">
        <v>20</v>
      </c>
    </row>
    <row r="45" spans="1:12" x14ac:dyDescent="0.2">
      <c r="A45" s="6" t="s">
        <v>299</v>
      </c>
      <c r="B45" s="6" t="s">
        <v>604</v>
      </c>
      <c r="C45" s="6" t="s">
        <v>300</v>
      </c>
      <c r="D45" s="6" t="s">
        <v>692</v>
      </c>
      <c r="E45" s="9">
        <v>14084</v>
      </c>
      <c r="F45" s="9">
        <v>23470</v>
      </c>
      <c r="G45" s="9">
        <v>33055.14</v>
      </c>
      <c r="H45" s="7">
        <v>41709</v>
      </c>
      <c r="I45" s="6" t="s">
        <v>758</v>
      </c>
      <c r="J45" s="6">
        <v>1434474420</v>
      </c>
      <c r="K45" s="6" t="s">
        <v>593</v>
      </c>
      <c r="L45" s="6" t="s">
        <v>42</v>
      </c>
    </row>
    <row r="46" spans="1:12" x14ac:dyDescent="0.2">
      <c r="A46" s="6" t="s">
        <v>504</v>
      </c>
      <c r="B46" s="6" t="s">
        <v>604</v>
      </c>
      <c r="C46" s="6" t="s">
        <v>498</v>
      </c>
      <c r="D46" s="6" t="s">
        <v>751</v>
      </c>
      <c r="E46" s="9">
        <v>2800</v>
      </c>
      <c r="F46" s="9">
        <v>26840</v>
      </c>
      <c r="G46" s="9">
        <v>7515.2</v>
      </c>
      <c r="H46" s="7">
        <v>41710</v>
      </c>
      <c r="I46" s="6" t="s">
        <v>759</v>
      </c>
      <c r="J46" s="6">
        <v>1413336352</v>
      </c>
      <c r="K46" s="6" t="s">
        <v>693</v>
      </c>
      <c r="L46" s="6" t="s">
        <v>20</v>
      </c>
    </row>
    <row r="47" spans="1:12" x14ac:dyDescent="0.2">
      <c r="A47" s="6" t="s">
        <v>320</v>
      </c>
      <c r="B47" s="6" t="s">
        <v>604</v>
      </c>
      <c r="C47" s="6" t="s">
        <v>321</v>
      </c>
      <c r="D47" s="6" t="s">
        <v>694</v>
      </c>
      <c r="E47" s="9">
        <v>360</v>
      </c>
      <c r="F47" s="9">
        <v>32680</v>
      </c>
      <c r="G47" s="9">
        <v>1176.48</v>
      </c>
      <c r="H47" s="7">
        <v>41710</v>
      </c>
      <c r="I47" s="6" t="s">
        <v>760</v>
      </c>
      <c r="J47" s="6">
        <v>1434474455</v>
      </c>
      <c r="K47" s="6" t="s">
        <v>593</v>
      </c>
      <c r="L47" s="6" t="s">
        <v>42</v>
      </c>
    </row>
    <row r="48" spans="1:12" x14ac:dyDescent="0.2">
      <c r="A48" s="6" t="s">
        <v>761</v>
      </c>
      <c r="B48" s="6" t="s">
        <v>601</v>
      </c>
      <c r="C48" s="6" t="s">
        <v>762</v>
      </c>
      <c r="D48" s="6" t="s">
        <v>692</v>
      </c>
      <c r="E48" s="9">
        <v>430</v>
      </c>
      <c r="F48" s="9">
        <v>23530</v>
      </c>
      <c r="G48" s="9">
        <v>1011.79</v>
      </c>
      <c r="H48" s="7">
        <v>41710</v>
      </c>
      <c r="I48" s="6">
        <v>15143309</v>
      </c>
      <c r="J48" s="6">
        <v>1413335571</v>
      </c>
      <c r="K48" s="6" t="s">
        <v>693</v>
      </c>
      <c r="L48" s="6" t="s">
        <v>42</v>
      </c>
    </row>
    <row r="49" spans="1:12" x14ac:dyDescent="0.2">
      <c r="A49" s="6" t="s">
        <v>763</v>
      </c>
      <c r="B49" s="6" t="s">
        <v>604</v>
      </c>
      <c r="C49" s="6" t="s">
        <v>437</v>
      </c>
      <c r="D49" s="6" t="s">
        <v>692</v>
      </c>
      <c r="E49" s="9">
        <v>959</v>
      </c>
      <c r="F49" s="9">
        <v>23630</v>
      </c>
      <c r="G49" s="9">
        <v>2266.11</v>
      </c>
      <c r="H49" s="7">
        <v>41711</v>
      </c>
      <c r="I49" s="6" t="s">
        <v>764</v>
      </c>
      <c r="J49" s="6">
        <v>1413338690</v>
      </c>
      <c r="K49" s="6" t="s">
        <v>693</v>
      </c>
      <c r="L49" s="6" t="s">
        <v>42</v>
      </c>
    </row>
    <row r="50" spans="1:12" x14ac:dyDescent="0.2">
      <c r="A50" s="6" t="s">
        <v>481</v>
      </c>
      <c r="B50" s="6" t="s">
        <v>604</v>
      </c>
      <c r="C50" s="6" t="s">
        <v>482</v>
      </c>
      <c r="D50" s="6" t="s">
        <v>692</v>
      </c>
      <c r="E50" s="9">
        <v>3535</v>
      </c>
      <c r="F50" s="9">
        <v>23700</v>
      </c>
      <c r="G50" s="9">
        <v>8377.9500000000007</v>
      </c>
      <c r="H50" s="7">
        <v>41712</v>
      </c>
      <c r="I50" s="6" t="s">
        <v>765</v>
      </c>
      <c r="J50" s="6">
        <v>1413341307</v>
      </c>
      <c r="K50" s="6" t="s">
        <v>693</v>
      </c>
      <c r="L50" s="6" t="s">
        <v>20</v>
      </c>
    </row>
    <row r="51" spans="1:12" x14ac:dyDescent="0.2">
      <c r="A51" s="6" t="s">
        <v>202</v>
      </c>
      <c r="B51" s="6" t="s">
        <v>602</v>
      </c>
      <c r="C51" s="6" t="s">
        <v>85</v>
      </c>
      <c r="D51" s="6" t="s">
        <v>717</v>
      </c>
      <c r="E51" s="9" t="s">
        <v>766</v>
      </c>
      <c r="F51" s="9">
        <v>2.3099999999999999E-2</v>
      </c>
      <c r="G51" s="9">
        <v>73322.100000000006</v>
      </c>
      <c r="H51" s="7">
        <v>41712</v>
      </c>
      <c r="I51" s="6" t="s">
        <v>767</v>
      </c>
      <c r="J51" s="6">
        <v>1434474486</v>
      </c>
      <c r="K51" s="6" t="s">
        <v>593</v>
      </c>
      <c r="L51" s="6" t="s">
        <v>20</v>
      </c>
    </row>
    <row r="52" spans="1:12" x14ac:dyDescent="0.2">
      <c r="A52" s="6" t="s">
        <v>768</v>
      </c>
      <c r="B52" s="6" t="s">
        <v>708</v>
      </c>
      <c r="C52" s="6" t="s">
        <v>435</v>
      </c>
      <c r="D52" s="6" t="s">
        <v>692</v>
      </c>
      <c r="E52" s="9">
        <v>2250</v>
      </c>
      <c r="F52" s="9">
        <v>23570</v>
      </c>
      <c r="G52" s="9">
        <v>5303.25</v>
      </c>
      <c r="H52" s="7">
        <v>41717</v>
      </c>
      <c r="I52" s="6" t="s">
        <v>769</v>
      </c>
      <c r="J52" s="6">
        <v>1413350291</v>
      </c>
      <c r="K52" s="6" t="s">
        <v>693</v>
      </c>
      <c r="L52" s="6" t="s">
        <v>42</v>
      </c>
    </row>
    <row r="53" spans="1:12" x14ac:dyDescent="0.2">
      <c r="A53" s="6" t="s">
        <v>770</v>
      </c>
      <c r="B53" s="6" t="s">
        <v>708</v>
      </c>
      <c r="C53" s="6" t="s">
        <v>435</v>
      </c>
      <c r="D53" s="6" t="s">
        <v>692</v>
      </c>
      <c r="E53" s="9">
        <v>1350</v>
      </c>
      <c r="F53" s="9">
        <v>23570</v>
      </c>
      <c r="G53" s="9">
        <v>3181.95</v>
      </c>
      <c r="H53" s="7">
        <v>41717</v>
      </c>
      <c r="I53" s="6" t="s">
        <v>771</v>
      </c>
      <c r="J53" s="6">
        <v>1413350321</v>
      </c>
      <c r="K53" s="6" t="s">
        <v>693</v>
      </c>
      <c r="L53" s="6" t="s">
        <v>42</v>
      </c>
    </row>
    <row r="54" spans="1:12" x14ac:dyDescent="0.2">
      <c r="A54" s="6" t="s">
        <v>235</v>
      </c>
      <c r="B54" s="6" t="s">
        <v>603</v>
      </c>
      <c r="C54" s="6" t="s">
        <v>236</v>
      </c>
      <c r="D54" s="6" t="s">
        <v>692</v>
      </c>
      <c r="E54" s="9">
        <v>152867.79999999999</v>
      </c>
      <c r="F54" s="9">
        <v>23570</v>
      </c>
      <c r="G54" s="9">
        <v>360309.4</v>
      </c>
      <c r="H54" s="7">
        <v>41717</v>
      </c>
      <c r="I54" s="6" t="s">
        <v>772</v>
      </c>
      <c r="J54" s="6">
        <v>1434474623</v>
      </c>
      <c r="K54" s="6" t="s">
        <v>593</v>
      </c>
      <c r="L54" s="6" t="s">
        <v>20</v>
      </c>
    </row>
    <row r="55" spans="1:12" x14ac:dyDescent="0.2">
      <c r="A55" s="6" t="s">
        <v>305</v>
      </c>
      <c r="B55" s="6" t="s">
        <v>604</v>
      </c>
      <c r="C55" s="6" t="s">
        <v>291</v>
      </c>
      <c r="D55" s="6" t="s">
        <v>692</v>
      </c>
      <c r="E55" s="9">
        <v>116053</v>
      </c>
      <c r="F55" s="9">
        <v>23570</v>
      </c>
      <c r="G55" s="9">
        <v>273536.92</v>
      </c>
      <c r="H55" s="7">
        <v>41717</v>
      </c>
      <c r="I55" s="6" t="s">
        <v>773</v>
      </c>
      <c r="J55" s="6">
        <v>143447422</v>
      </c>
      <c r="K55" s="6" t="s">
        <v>593</v>
      </c>
      <c r="L55" s="6" t="s">
        <v>423</v>
      </c>
    </row>
    <row r="56" spans="1:12" x14ac:dyDescent="0.2">
      <c r="A56" s="6" t="s">
        <v>774</v>
      </c>
      <c r="B56" s="6" t="s">
        <v>604</v>
      </c>
      <c r="C56" s="6" t="s">
        <v>775</v>
      </c>
      <c r="D56" s="6" t="s">
        <v>692</v>
      </c>
      <c r="E56" s="9">
        <v>26590</v>
      </c>
      <c r="F56" s="9">
        <v>23621</v>
      </c>
      <c r="G56" s="9">
        <v>62808.23</v>
      </c>
      <c r="H56" s="7">
        <v>41718</v>
      </c>
      <c r="I56" s="6" t="s">
        <v>776</v>
      </c>
      <c r="J56" s="6">
        <v>1434474643</v>
      </c>
      <c r="K56" s="6" t="s">
        <v>593</v>
      </c>
      <c r="L56" s="6" t="s">
        <v>20</v>
      </c>
    </row>
    <row r="57" spans="1:12" x14ac:dyDescent="0.2">
      <c r="A57" s="6" t="s">
        <v>541</v>
      </c>
      <c r="B57" s="6" t="s">
        <v>777</v>
      </c>
      <c r="C57" s="6" t="s">
        <v>542</v>
      </c>
      <c r="D57" s="6" t="s">
        <v>692</v>
      </c>
      <c r="E57" s="9">
        <v>497</v>
      </c>
      <c r="F57" s="9">
        <v>23621</v>
      </c>
      <c r="G57" s="9">
        <v>1173.96</v>
      </c>
      <c r="H57" s="7">
        <v>41718</v>
      </c>
      <c r="I57" s="6" t="s">
        <v>778</v>
      </c>
      <c r="J57" s="6">
        <v>1413351182</v>
      </c>
      <c r="K57" s="6" t="s">
        <v>693</v>
      </c>
      <c r="L57" s="6" t="s">
        <v>42</v>
      </c>
    </row>
    <row r="58" spans="1:12" x14ac:dyDescent="0.2">
      <c r="A58" s="6" t="s">
        <v>253</v>
      </c>
      <c r="B58" s="6" t="s">
        <v>603</v>
      </c>
      <c r="C58" s="6" t="s">
        <v>254</v>
      </c>
      <c r="D58" s="6" t="s">
        <v>692</v>
      </c>
      <c r="E58" s="9">
        <v>11255</v>
      </c>
      <c r="F58" s="9">
        <v>23410</v>
      </c>
      <c r="G58" s="9">
        <v>26347.95</v>
      </c>
      <c r="H58" s="7">
        <v>41719</v>
      </c>
      <c r="I58" s="6" t="s">
        <v>779</v>
      </c>
      <c r="J58" s="6">
        <v>1434474686</v>
      </c>
      <c r="K58" s="6" t="s">
        <v>593</v>
      </c>
      <c r="L58" s="6" t="s">
        <v>42</v>
      </c>
    </row>
    <row r="59" spans="1:12" x14ac:dyDescent="0.2">
      <c r="A59" s="6" t="s">
        <v>501</v>
      </c>
      <c r="B59" s="6" t="s">
        <v>604</v>
      </c>
      <c r="C59" s="6" t="s">
        <v>502</v>
      </c>
      <c r="D59" s="6" t="s">
        <v>703</v>
      </c>
      <c r="E59" s="9">
        <v>1200</v>
      </c>
      <c r="F59" s="9">
        <v>38725</v>
      </c>
      <c r="G59" s="9">
        <v>4647</v>
      </c>
      <c r="H59" s="7">
        <v>41722</v>
      </c>
      <c r="I59" s="6" t="s">
        <v>780</v>
      </c>
      <c r="J59" s="6">
        <v>1413355021</v>
      </c>
      <c r="K59" s="6" t="s">
        <v>693</v>
      </c>
      <c r="L59" s="6" t="s">
        <v>20</v>
      </c>
    </row>
    <row r="60" spans="1:12" x14ac:dyDescent="0.2">
      <c r="A60" s="6" t="s">
        <v>200</v>
      </c>
      <c r="B60" s="6" t="s">
        <v>602</v>
      </c>
      <c r="C60" s="6" t="s">
        <v>33</v>
      </c>
      <c r="D60" s="6" t="s">
        <v>692</v>
      </c>
      <c r="E60" s="9">
        <v>7127</v>
      </c>
      <c r="F60" s="9">
        <v>32350</v>
      </c>
      <c r="G60" s="9">
        <v>23055.84</v>
      </c>
      <c r="H60" s="7">
        <v>41719</v>
      </c>
      <c r="I60" s="6" t="s">
        <v>781</v>
      </c>
      <c r="J60" s="6">
        <v>1434474702</v>
      </c>
      <c r="K60" s="6" t="s">
        <v>593</v>
      </c>
      <c r="L60" s="6" t="s">
        <v>20</v>
      </c>
    </row>
    <row r="61" spans="1:12" x14ac:dyDescent="0.2">
      <c r="A61" s="6" t="s">
        <v>200</v>
      </c>
      <c r="B61" s="6" t="s">
        <v>602</v>
      </c>
      <c r="C61" s="6" t="s">
        <v>33</v>
      </c>
      <c r="D61" s="6" t="s">
        <v>692</v>
      </c>
      <c r="E61" s="9">
        <v>14136</v>
      </c>
      <c r="F61" s="9">
        <v>32350</v>
      </c>
      <c r="G61" s="9">
        <v>45729.96</v>
      </c>
      <c r="H61" s="7">
        <v>41719</v>
      </c>
      <c r="I61" s="6">
        <v>15144926</v>
      </c>
      <c r="J61" s="6">
        <v>1434474703</v>
      </c>
      <c r="K61" s="6" t="s">
        <v>593</v>
      </c>
      <c r="L61" s="6" t="s">
        <v>20</v>
      </c>
    </row>
    <row r="62" spans="1:12" x14ac:dyDescent="0.2">
      <c r="A62" s="6" t="s">
        <v>582</v>
      </c>
      <c r="B62" s="6" t="s">
        <v>604</v>
      </c>
      <c r="C62" s="6" t="s">
        <v>782</v>
      </c>
      <c r="D62" s="6" t="s">
        <v>694</v>
      </c>
      <c r="E62" s="9">
        <v>640</v>
      </c>
      <c r="F62" s="9">
        <v>32350</v>
      </c>
      <c r="G62" s="9">
        <v>2070.4</v>
      </c>
      <c r="H62" s="7">
        <v>41722</v>
      </c>
      <c r="I62" s="6" t="s">
        <v>783</v>
      </c>
      <c r="J62" s="6">
        <v>1413354898</v>
      </c>
      <c r="K62" s="6" t="s">
        <v>693</v>
      </c>
      <c r="L62" s="6" t="s">
        <v>20</v>
      </c>
    </row>
    <row r="63" spans="1:12" x14ac:dyDescent="0.2">
      <c r="A63" s="6" t="s">
        <v>240</v>
      </c>
      <c r="B63" s="6" t="s">
        <v>603</v>
      </c>
      <c r="C63" s="6" t="s">
        <v>241</v>
      </c>
      <c r="D63" s="6" t="s">
        <v>692</v>
      </c>
      <c r="E63" s="9">
        <v>40850</v>
      </c>
      <c r="F63" s="9">
        <v>23360</v>
      </c>
      <c r="G63" s="9">
        <v>95425.600000000006</v>
      </c>
      <c r="H63" s="7">
        <v>41724</v>
      </c>
      <c r="I63" s="6" t="s">
        <v>784</v>
      </c>
      <c r="J63" s="6">
        <v>1434474798</v>
      </c>
      <c r="K63" s="6" t="s">
        <v>34</v>
      </c>
      <c r="L63" s="6" t="s">
        <v>20</v>
      </c>
    </row>
    <row r="64" spans="1:12" x14ac:dyDescent="0.2">
      <c r="A64" s="6" t="s">
        <v>494</v>
      </c>
      <c r="B64" s="6" t="s">
        <v>604</v>
      </c>
      <c r="C64" s="6" t="s">
        <v>495</v>
      </c>
      <c r="D64" s="6" t="s">
        <v>692</v>
      </c>
      <c r="E64" s="9">
        <v>620</v>
      </c>
      <c r="F64" s="9">
        <v>23170</v>
      </c>
      <c r="G64" s="9">
        <v>1436.54</v>
      </c>
      <c r="H64" s="7">
        <v>41725</v>
      </c>
      <c r="I64" s="6" t="s">
        <v>785</v>
      </c>
      <c r="J64" s="6">
        <v>1413361829</v>
      </c>
      <c r="K64" s="6" t="s">
        <v>693</v>
      </c>
      <c r="L64" s="6" t="s">
        <v>20</v>
      </c>
    </row>
    <row r="65" spans="1:12" x14ac:dyDescent="0.2">
      <c r="A65" s="6" t="s">
        <v>580</v>
      </c>
      <c r="B65" s="6" t="s">
        <v>691</v>
      </c>
      <c r="C65" s="6" t="s">
        <v>581</v>
      </c>
      <c r="D65" s="6" t="s">
        <v>692</v>
      </c>
      <c r="E65" s="9">
        <v>4675</v>
      </c>
      <c r="F65" s="9">
        <v>23170</v>
      </c>
      <c r="G65" s="9">
        <v>10831.97</v>
      </c>
      <c r="H65" s="7">
        <v>41725</v>
      </c>
      <c r="I65" s="6" t="s">
        <v>786</v>
      </c>
      <c r="J65" s="6">
        <v>1413361801</v>
      </c>
      <c r="K65" s="6" t="s">
        <v>693</v>
      </c>
      <c r="L65" s="6" t="s">
        <v>20</v>
      </c>
    </row>
    <row r="66" spans="1:12" x14ac:dyDescent="0.2">
      <c r="A66" s="6" t="s">
        <v>53</v>
      </c>
      <c r="B66" s="6" t="s">
        <v>691</v>
      </c>
      <c r="C66" s="6" t="s">
        <v>54</v>
      </c>
      <c r="D66" s="6" t="s">
        <v>692</v>
      </c>
      <c r="E66" s="9">
        <v>3260</v>
      </c>
      <c r="F66" s="9">
        <v>23170</v>
      </c>
      <c r="G66" s="9">
        <v>7553.42</v>
      </c>
      <c r="H66" s="7">
        <v>41725</v>
      </c>
      <c r="I66" s="6" t="s">
        <v>787</v>
      </c>
      <c r="J66" s="6">
        <v>1434474837</v>
      </c>
      <c r="K66" s="6" t="s">
        <v>34</v>
      </c>
      <c r="L66" s="6" t="s">
        <v>42</v>
      </c>
    </row>
    <row r="67" spans="1:12" x14ac:dyDescent="0.2">
      <c r="A67" s="6" t="s">
        <v>44</v>
      </c>
      <c r="B67" s="6" t="s">
        <v>729</v>
      </c>
      <c r="C67" s="6" t="s">
        <v>45</v>
      </c>
      <c r="D67" s="6" t="s">
        <v>692</v>
      </c>
      <c r="E67" s="9">
        <v>25700</v>
      </c>
      <c r="F67" s="9">
        <v>23170</v>
      </c>
      <c r="G67" s="9">
        <v>59546.9</v>
      </c>
      <c r="H67" s="7">
        <v>41725</v>
      </c>
      <c r="I67" s="6" t="s">
        <v>788</v>
      </c>
      <c r="J67" s="6">
        <v>1434474833</v>
      </c>
      <c r="K67" s="6" t="s">
        <v>34</v>
      </c>
      <c r="L67" s="6" t="s">
        <v>42</v>
      </c>
    </row>
    <row r="68" spans="1:12" x14ac:dyDescent="0.2">
      <c r="A68" s="6" t="s">
        <v>457</v>
      </c>
      <c r="B68" s="6" t="s">
        <v>708</v>
      </c>
      <c r="C68" s="6" t="s">
        <v>435</v>
      </c>
      <c r="D68" s="6" t="s">
        <v>692</v>
      </c>
      <c r="E68" s="9">
        <v>1350</v>
      </c>
      <c r="F68" s="9">
        <v>23170</v>
      </c>
      <c r="G68" s="9">
        <v>3127.95</v>
      </c>
      <c r="H68" s="7">
        <v>41726</v>
      </c>
      <c r="I68" s="6" t="s">
        <v>789</v>
      </c>
      <c r="J68" s="6">
        <v>1413363379</v>
      </c>
      <c r="K68" s="6" t="s">
        <v>693</v>
      </c>
      <c r="L68" s="6" t="s">
        <v>42</v>
      </c>
    </row>
    <row r="69" spans="1:12" x14ac:dyDescent="0.2">
      <c r="A69" s="6" t="s">
        <v>206</v>
      </c>
      <c r="B69" s="6" t="s">
        <v>602</v>
      </c>
      <c r="C69" s="6" t="s">
        <v>207</v>
      </c>
      <c r="D69" s="6" t="s">
        <v>692</v>
      </c>
      <c r="E69" s="9">
        <v>69400</v>
      </c>
      <c r="F69" s="9">
        <v>22745</v>
      </c>
      <c r="G69" s="9">
        <v>157850.29999999999</v>
      </c>
      <c r="H69" s="7">
        <v>41733</v>
      </c>
      <c r="I69" s="6" t="s">
        <v>790</v>
      </c>
      <c r="J69" s="6">
        <v>1434475012</v>
      </c>
      <c r="K69" s="6" t="s">
        <v>593</v>
      </c>
      <c r="L69" s="6" t="s">
        <v>20</v>
      </c>
    </row>
    <row r="70" spans="1:12" x14ac:dyDescent="0.2">
      <c r="A70" s="6" t="s">
        <v>317</v>
      </c>
      <c r="B70" s="6" t="s">
        <v>604</v>
      </c>
      <c r="C70" s="6" t="s">
        <v>318</v>
      </c>
      <c r="D70" s="6" t="s">
        <v>692</v>
      </c>
      <c r="E70" s="9">
        <v>65000</v>
      </c>
      <c r="F70" s="9">
        <v>22745</v>
      </c>
      <c r="G70" s="9">
        <v>147842.5</v>
      </c>
      <c r="H70" s="7">
        <v>41733</v>
      </c>
      <c r="I70" s="6" t="s">
        <v>791</v>
      </c>
      <c r="J70" s="6">
        <v>1434475011</v>
      </c>
      <c r="K70" s="6" t="s">
        <v>593</v>
      </c>
      <c r="L70" s="6" t="s">
        <v>20</v>
      </c>
    </row>
    <row r="71" spans="1:12" x14ac:dyDescent="0.2">
      <c r="A71" s="6" t="s">
        <v>314</v>
      </c>
      <c r="B71" s="6" t="s">
        <v>604</v>
      </c>
      <c r="C71" s="6" t="s">
        <v>315</v>
      </c>
      <c r="D71" s="6" t="s">
        <v>692</v>
      </c>
      <c r="E71" s="9">
        <v>1743</v>
      </c>
      <c r="F71" s="9">
        <v>22248</v>
      </c>
      <c r="G71" s="9">
        <v>3877.82</v>
      </c>
      <c r="H71" s="7">
        <v>41738</v>
      </c>
      <c r="I71" s="6" t="s">
        <v>792</v>
      </c>
      <c r="J71" s="6">
        <v>1434475155</v>
      </c>
      <c r="K71" s="6" t="s">
        <v>593</v>
      </c>
      <c r="L71" s="6" t="s">
        <v>42</v>
      </c>
    </row>
    <row r="72" spans="1:12" x14ac:dyDescent="0.2">
      <c r="A72" s="6" t="s">
        <v>319</v>
      </c>
      <c r="B72" s="6" t="s">
        <v>604</v>
      </c>
      <c r="C72" s="6" t="s">
        <v>41</v>
      </c>
      <c r="D72" s="6" t="s">
        <v>692</v>
      </c>
      <c r="E72" s="9">
        <v>590000</v>
      </c>
      <c r="F72" s="9">
        <v>22248</v>
      </c>
      <c r="G72" s="9">
        <v>1312632</v>
      </c>
      <c r="H72" s="7">
        <v>41738</v>
      </c>
      <c r="I72" s="6" t="s">
        <v>793</v>
      </c>
      <c r="J72" s="6">
        <v>1434475137</v>
      </c>
      <c r="K72" s="6" t="s">
        <v>593</v>
      </c>
      <c r="L72" s="6" t="s">
        <v>42</v>
      </c>
    </row>
    <row r="73" spans="1:12" x14ac:dyDescent="0.2">
      <c r="A73" s="6" t="s">
        <v>434</v>
      </c>
      <c r="B73" s="6" t="s">
        <v>729</v>
      </c>
      <c r="C73" s="6" t="s">
        <v>435</v>
      </c>
      <c r="D73" s="6" t="s">
        <v>692</v>
      </c>
      <c r="E73" s="9">
        <v>1350</v>
      </c>
      <c r="F73" s="9">
        <v>22248</v>
      </c>
      <c r="G73" s="9">
        <v>3003.48</v>
      </c>
      <c r="H73" s="7">
        <v>41738</v>
      </c>
      <c r="I73" s="6" t="s">
        <v>794</v>
      </c>
      <c r="J73" s="6">
        <v>1413390113</v>
      </c>
      <c r="K73" s="6" t="s">
        <v>693</v>
      </c>
      <c r="L73" s="6" t="s">
        <v>42</v>
      </c>
    </row>
    <row r="74" spans="1:12" x14ac:dyDescent="0.2">
      <c r="A74" s="6" t="s">
        <v>497</v>
      </c>
      <c r="B74" s="6" t="s">
        <v>604</v>
      </c>
      <c r="C74" s="6" t="s">
        <v>498</v>
      </c>
      <c r="D74" s="6" t="s">
        <v>751</v>
      </c>
      <c r="E74" s="9">
        <v>1200</v>
      </c>
      <c r="F74" s="9">
        <v>25100</v>
      </c>
      <c r="G74" s="9">
        <v>3012</v>
      </c>
      <c r="H74" s="7">
        <v>41738</v>
      </c>
      <c r="I74" s="6" t="s">
        <v>795</v>
      </c>
      <c r="J74" s="6">
        <v>1413389268</v>
      </c>
      <c r="K74" s="6" t="s">
        <v>693</v>
      </c>
      <c r="L74" s="6" t="s">
        <v>20</v>
      </c>
    </row>
    <row r="75" spans="1:12" x14ac:dyDescent="0.2">
      <c r="A75" s="6" t="s">
        <v>169</v>
      </c>
      <c r="B75" s="6" t="s">
        <v>601</v>
      </c>
      <c r="C75" s="6" t="s">
        <v>170</v>
      </c>
      <c r="D75" s="6" t="s">
        <v>692</v>
      </c>
      <c r="E75" s="9">
        <v>2995</v>
      </c>
      <c r="F75" s="9">
        <v>22248</v>
      </c>
      <c r="G75" s="9">
        <v>6663.27</v>
      </c>
      <c r="H75" s="7">
        <v>41738</v>
      </c>
      <c r="I75" s="6" t="s">
        <v>796</v>
      </c>
      <c r="J75" s="6">
        <v>1434475157</v>
      </c>
      <c r="K75" s="6" t="s">
        <v>594</v>
      </c>
      <c r="L75" s="6" t="s">
        <v>42</v>
      </c>
    </row>
    <row r="76" spans="1:12" x14ac:dyDescent="0.2">
      <c r="A76" s="6" t="s">
        <v>500</v>
      </c>
      <c r="B76" s="6" t="s">
        <v>604</v>
      </c>
      <c r="C76" s="6" t="s">
        <v>435</v>
      </c>
      <c r="D76" s="6" t="s">
        <v>692</v>
      </c>
      <c r="E76" s="9">
        <v>6400</v>
      </c>
      <c r="F76" s="9">
        <v>22248</v>
      </c>
      <c r="G76" s="9">
        <v>14238.72</v>
      </c>
      <c r="H76" s="7">
        <v>41738</v>
      </c>
      <c r="I76" s="6" t="s">
        <v>797</v>
      </c>
      <c r="J76" s="6">
        <v>1413390137</v>
      </c>
      <c r="K76" s="6" t="s">
        <v>693</v>
      </c>
      <c r="L76" s="6" t="s">
        <v>20</v>
      </c>
    </row>
    <row r="77" spans="1:12" x14ac:dyDescent="0.2">
      <c r="A77" s="6" t="s">
        <v>87</v>
      </c>
      <c r="B77" s="6" t="s">
        <v>599</v>
      </c>
      <c r="C77" s="6" t="s">
        <v>88</v>
      </c>
      <c r="D77" s="6" t="s">
        <v>692</v>
      </c>
      <c r="E77" s="9">
        <v>88735</v>
      </c>
      <c r="F77" s="9">
        <v>22182</v>
      </c>
      <c r="G77" s="9">
        <v>196831.97</v>
      </c>
      <c r="H77" s="7">
        <v>41740</v>
      </c>
      <c r="I77" s="6" t="s">
        <v>798</v>
      </c>
      <c r="J77" s="6">
        <v>1434475208</v>
      </c>
      <c r="K77" s="6" t="s">
        <v>593</v>
      </c>
      <c r="L77" s="6" t="s">
        <v>20</v>
      </c>
    </row>
    <row r="78" spans="1:12" x14ac:dyDescent="0.2">
      <c r="A78" s="6" t="s">
        <v>71</v>
      </c>
      <c r="B78" s="6" t="s">
        <v>708</v>
      </c>
      <c r="C78" s="6" t="s">
        <v>72</v>
      </c>
      <c r="D78" s="6" t="s">
        <v>692</v>
      </c>
      <c r="E78" s="9">
        <v>103150</v>
      </c>
      <c r="F78" s="9">
        <v>22163</v>
      </c>
      <c r="G78" s="9">
        <v>228611.34</v>
      </c>
      <c r="H78" s="7">
        <v>41745</v>
      </c>
      <c r="I78" s="6" t="s">
        <v>799</v>
      </c>
      <c r="J78" s="6">
        <v>1434475319</v>
      </c>
      <c r="K78" s="6" t="s">
        <v>593</v>
      </c>
      <c r="L78" s="6" t="s">
        <v>20</v>
      </c>
    </row>
    <row r="79" spans="1:12" x14ac:dyDescent="0.2">
      <c r="A79" s="6" t="s">
        <v>697</v>
      </c>
      <c r="B79" s="6" t="s">
        <v>698</v>
      </c>
      <c r="C79" s="6" t="s">
        <v>699</v>
      </c>
      <c r="D79" s="6" t="s">
        <v>692</v>
      </c>
      <c r="E79" s="9">
        <v>13574.55</v>
      </c>
      <c r="F79" s="9">
        <v>22173</v>
      </c>
      <c r="G79" s="9">
        <v>30098.84</v>
      </c>
      <c r="H79" s="7">
        <v>41746</v>
      </c>
      <c r="I79" s="6">
        <v>15149992</v>
      </c>
      <c r="J79" s="6">
        <v>1434475367</v>
      </c>
      <c r="K79" s="6" t="s">
        <v>693</v>
      </c>
      <c r="L79" s="6" t="s">
        <v>42</v>
      </c>
    </row>
    <row r="80" spans="1:12" x14ac:dyDescent="0.2">
      <c r="A80" s="6" t="s">
        <v>245</v>
      </c>
      <c r="B80" s="6" t="s">
        <v>603</v>
      </c>
      <c r="C80" s="6" t="s">
        <v>246</v>
      </c>
      <c r="D80" s="6" t="s">
        <v>692</v>
      </c>
      <c r="E80" s="9">
        <v>91770</v>
      </c>
      <c r="F80" s="9">
        <v>22163</v>
      </c>
      <c r="G80" s="9">
        <v>203389.85</v>
      </c>
      <c r="H80" s="7">
        <v>41745</v>
      </c>
      <c r="I80" s="6" t="s">
        <v>800</v>
      </c>
      <c r="J80" s="6">
        <v>1433505903</v>
      </c>
      <c r="K80" s="6" t="s">
        <v>34</v>
      </c>
      <c r="L80" s="6" t="s">
        <v>20</v>
      </c>
    </row>
    <row r="81" spans="1:12" x14ac:dyDescent="0.2">
      <c r="A81" s="6" t="s">
        <v>801</v>
      </c>
      <c r="B81" s="6" t="s">
        <v>726</v>
      </c>
      <c r="C81" s="6" t="s">
        <v>802</v>
      </c>
      <c r="D81" s="6" t="s">
        <v>703</v>
      </c>
      <c r="E81" s="9">
        <v>1340</v>
      </c>
      <c r="F81" s="9">
        <v>37070</v>
      </c>
      <c r="G81" s="9">
        <v>4967.38</v>
      </c>
      <c r="H81" s="7">
        <v>41745</v>
      </c>
      <c r="I81" s="6" t="s">
        <v>803</v>
      </c>
      <c r="J81" s="6">
        <v>1413401445</v>
      </c>
      <c r="K81" s="6" t="s">
        <v>693</v>
      </c>
      <c r="L81" s="6" t="s">
        <v>42</v>
      </c>
    </row>
    <row r="82" spans="1:12" x14ac:dyDescent="0.2">
      <c r="A82" s="6" t="s">
        <v>311</v>
      </c>
      <c r="B82" s="6" t="s">
        <v>604</v>
      </c>
      <c r="C82" s="6" t="s">
        <v>312</v>
      </c>
      <c r="D82" s="6" t="s">
        <v>692</v>
      </c>
      <c r="E82" s="9">
        <v>6949</v>
      </c>
      <c r="F82" s="9">
        <v>22208</v>
      </c>
      <c r="G82" s="9">
        <v>15432.33</v>
      </c>
      <c r="H82" s="7">
        <v>41817</v>
      </c>
      <c r="I82" s="6" t="s">
        <v>804</v>
      </c>
      <c r="J82" s="6">
        <v>1441003059</v>
      </c>
      <c r="K82" s="6" t="s">
        <v>678</v>
      </c>
      <c r="L82" s="6" t="s">
        <v>42</v>
      </c>
    </row>
    <row r="83" spans="1:12" x14ac:dyDescent="0.2">
      <c r="A83" s="6" t="s">
        <v>556</v>
      </c>
      <c r="B83" s="6" t="s">
        <v>604</v>
      </c>
      <c r="C83" s="6" t="s">
        <v>553</v>
      </c>
      <c r="D83" s="6" t="s">
        <v>692</v>
      </c>
      <c r="E83" s="9">
        <v>180</v>
      </c>
      <c r="F83" s="9">
        <v>22200</v>
      </c>
      <c r="G83" s="9">
        <f>+J105</f>
        <v>1413456959</v>
      </c>
      <c r="H83" s="7">
        <v>41744</v>
      </c>
      <c r="I83" s="6" t="s">
        <v>805</v>
      </c>
      <c r="J83" s="6"/>
      <c r="K83" s="6" t="s">
        <v>552</v>
      </c>
      <c r="L83" s="6" t="s">
        <v>422</v>
      </c>
    </row>
    <row r="84" spans="1:12" x14ac:dyDescent="0.2">
      <c r="A84" s="6" t="s">
        <v>554</v>
      </c>
      <c r="B84" s="6" t="s">
        <v>604</v>
      </c>
      <c r="C84" s="6" t="s">
        <v>553</v>
      </c>
      <c r="D84" s="6" t="s">
        <v>692</v>
      </c>
      <c r="E84" s="9">
        <v>180</v>
      </c>
      <c r="F84" s="9">
        <v>22200</v>
      </c>
      <c r="G84" s="9">
        <v>-399.6</v>
      </c>
      <c r="H84" s="7">
        <v>41744</v>
      </c>
      <c r="I84" s="6" t="s">
        <v>806</v>
      </c>
      <c r="J84" s="6"/>
      <c r="K84" s="6" t="s">
        <v>552</v>
      </c>
      <c r="L84" s="6" t="s">
        <v>422</v>
      </c>
    </row>
    <row r="85" spans="1:12" x14ac:dyDescent="0.2">
      <c r="A85" s="6" t="s">
        <v>40</v>
      </c>
      <c r="B85" s="6" t="s">
        <v>729</v>
      </c>
      <c r="C85" s="6" t="s">
        <v>41</v>
      </c>
      <c r="D85" s="6" t="s">
        <v>692</v>
      </c>
      <c r="E85" s="9">
        <v>120000</v>
      </c>
      <c r="F85" s="9">
        <v>22203</v>
      </c>
      <c r="G85" s="9">
        <v>266436</v>
      </c>
      <c r="H85" s="7">
        <v>41746</v>
      </c>
      <c r="I85" s="6" t="s">
        <v>807</v>
      </c>
      <c r="J85" s="6">
        <v>1434475347</v>
      </c>
      <c r="K85" s="6" t="s">
        <v>593</v>
      </c>
      <c r="L85" s="6" t="s">
        <v>42</v>
      </c>
    </row>
    <row r="86" spans="1:12" x14ac:dyDescent="0.2">
      <c r="A86" s="6" t="s">
        <v>55</v>
      </c>
      <c r="B86" s="6" t="s">
        <v>691</v>
      </c>
      <c r="C86" s="6" t="s">
        <v>33</v>
      </c>
      <c r="D86" s="6" t="s">
        <v>692</v>
      </c>
      <c r="E86" s="9">
        <v>19963.419999999998</v>
      </c>
      <c r="F86" s="9">
        <v>22235</v>
      </c>
      <c r="G86" s="9">
        <v>44388.66</v>
      </c>
      <c r="H86" s="7">
        <v>41746</v>
      </c>
      <c r="I86" s="6" t="s">
        <v>808</v>
      </c>
      <c r="J86" s="6">
        <v>1434475357</v>
      </c>
      <c r="K86" s="6" t="s">
        <v>593</v>
      </c>
      <c r="L86" s="6" t="s">
        <v>42</v>
      </c>
    </row>
    <row r="87" spans="1:12" x14ac:dyDescent="0.2">
      <c r="A87" s="6" t="s">
        <v>417</v>
      </c>
      <c r="B87" s="6" t="s">
        <v>731</v>
      </c>
      <c r="C87" s="6" t="s">
        <v>45</v>
      </c>
      <c r="D87" s="6" t="s">
        <v>692</v>
      </c>
      <c r="E87" s="9">
        <v>424490.01</v>
      </c>
      <c r="F87" s="9">
        <v>22350</v>
      </c>
      <c r="G87" s="9">
        <v>948735.17</v>
      </c>
      <c r="H87" s="7">
        <v>41751</v>
      </c>
      <c r="I87" s="6" t="s">
        <v>809</v>
      </c>
      <c r="J87" s="6">
        <v>1434475404</v>
      </c>
      <c r="K87" s="6" t="s">
        <v>34</v>
      </c>
      <c r="L87" s="6" t="s">
        <v>20</v>
      </c>
    </row>
    <row r="88" spans="1:12" x14ac:dyDescent="0.2">
      <c r="A88" s="6" t="s">
        <v>505</v>
      </c>
      <c r="B88" s="6" t="s">
        <v>604</v>
      </c>
      <c r="C88" s="6" t="s">
        <v>506</v>
      </c>
      <c r="D88" s="6" t="s">
        <v>694</v>
      </c>
      <c r="E88" s="9">
        <v>400</v>
      </c>
      <c r="F88" s="9">
        <v>30750</v>
      </c>
      <c r="G88" s="9">
        <v>1230</v>
      </c>
      <c r="H88" s="7">
        <v>41757</v>
      </c>
      <c r="I88" s="6" t="s">
        <v>810</v>
      </c>
      <c r="J88" s="6">
        <v>1413414322</v>
      </c>
      <c r="K88" s="6" t="s">
        <v>693</v>
      </c>
      <c r="L88" s="6" t="s">
        <v>42</v>
      </c>
    </row>
    <row r="89" spans="1:12" x14ac:dyDescent="0.2">
      <c r="A89" s="6" t="s">
        <v>294</v>
      </c>
      <c r="B89" s="6" t="s">
        <v>604</v>
      </c>
      <c r="C89" s="6" t="s">
        <v>27</v>
      </c>
      <c r="D89" s="6" t="s">
        <v>692</v>
      </c>
      <c r="E89" s="9">
        <v>399</v>
      </c>
      <c r="F89" s="9">
        <v>22380</v>
      </c>
      <c r="G89" s="9">
        <v>892.96</v>
      </c>
      <c r="H89" s="7">
        <v>41764</v>
      </c>
      <c r="I89" s="6" t="s">
        <v>811</v>
      </c>
      <c r="J89" s="6">
        <v>1434475670</v>
      </c>
      <c r="K89" s="6" t="s">
        <v>593</v>
      </c>
      <c r="L89" s="6" t="s">
        <v>423</v>
      </c>
    </row>
    <row r="90" spans="1:12" x14ac:dyDescent="0.2">
      <c r="A90" s="6" t="s">
        <v>503</v>
      </c>
      <c r="B90" s="6" t="s">
        <v>604</v>
      </c>
      <c r="C90" s="6" t="s">
        <v>491</v>
      </c>
      <c r="D90" s="6" t="s">
        <v>692</v>
      </c>
      <c r="E90" s="9">
        <v>1080</v>
      </c>
      <c r="F90" s="9">
        <v>22380</v>
      </c>
      <c r="G90" s="9">
        <v>2417.04</v>
      </c>
      <c r="H90" s="7">
        <v>41764</v>
      </c>
      <c r="I90" s="6" t="s">
        <v>812</v>
      </c>
      <c r="J90" s="6">
        <v>1413424384</v>
      </c>
      <c r="K90" s="6" t="s">
        <v>693</v>
      </c>
      <c r="L90" s="6" t="s">
        <v>20</v>
      </c>
    </row>
    <row r="91" spans="1:12" x14ac:dyDescent="0.2">
      <c r="A91" s="6" t="s">
        <v>507</v>
      </c>
      <c r="B91" s="6" t="s">
        <v>604</v>
      </c>
      <c r="C91" s="6" t="s">
        <v>489</v>
      </c>
      <c r="D91" s="6" t="s">
        <v>692</v>
      </c>
      <c r="E91" s="9">
        <v>919</v>
      </c>
      <c r="F91" s="9">
        <v>22480</v>
      </c>
      <c r="G91" s="9">
        <v>2065.91</v>
      </c>
      <c r="H91" s="7">
        <v>41766</v>
      </c>
      <c r="I91" s="6" t="s">
        <v>813</v>
      </c>
      <c r="J91" s="6">
        <v>1413437555</v>
      </c>
      <c r="K91" s="6" t="s">
        <v>693</v>
      </c>
      <c r="L91" s="6" t="s">
        <v>20</v>
      </c>
    </row>
    <row r="92" spans="1:12" x14ac:dyDescent="0.2">
      <c r="A92" s="6" t="s">
        <v>406</v>
      </c>
      <c r="B92" s="6" t="s">
        <v>731</v>
      </c>
      <c r="C92" s="6" t="s">
        <v>407</v>
      </c>
      <c r="D92" s="6" t="s">
        <v>694</v>
      </c>
      <c r="E92" s="9">
        <v>112750</v>
      </c>
      <c r="F92" s="9">
        <v>31213</v>
      </c>
      <c r="G92" s="9">
        <v>351926.57</v>
      </c>
      <c r="H92" s="7">
        <v>41766</v>
      </c>
      <c r="I92" s="6" t="s">
        <v>814</v>
      </c>
      <c r="J92" s="6">
        <v>1434475748</v>
      </c>
      <c r="K92" s="6" t="s">
        <v>593</v>
      </c>
      <c r="L92" s="6" t="s">
        <v>20</v>
      </c>
    </row>
    <row r="93" spans="1:12" x14ac:dyDescent="0.2">
      <c r="A93" s="6" t="s">
        <v>501</v>
      </c>
      <c r="B93" s="6" t="s">
        <v>604</v>
      </c>
      <c r="C93" s="6" t="s">
        <v>502</v>
      </c>
      <c r="D93" s="6" t="s">
        <v>703</v>
      </c>
      <c r="E93" s="9">
        <v>2400</v>
      </c>
      <c r="F93" s="9">
        <v>37940</v>
      </c>
      <c r="G93" s="9">
        <v>9105.6</v>
      </c>
      <c r="H93" s="7">
        <v>41768</v>
      </c>
      <c r="I93" s="6">
        <v>15153965</v>
      </c>
      <c r="J93" s="6">
        <v>1413442586</v>
      </c>
      <c r="K93" s="6" t="s">
        <v>693</v>
      </c>
      <c r="L93" s="6" t="s">
        <v>20</v>
      </c>
    </row>
    <row r="94" spans="1:12" x14ac:dyDescent="0.2">
      <c r="A94" s="6" t="s">
        <v>468</v>
      </c>
      <c r="B94" s="6" t="s">
        <v>601</v>
      </c>
      <c r="C94" s="6" t="s">
        <v>469</v>
      </c>
      <c r="D94" s="6" t="s">
        <v>694</v>
      </c>
      <c r="E94" s="9">
        <v>606</v>
      </c>
      <c r="F94" s="9">
        <v>31150</v>
      </c>
      <c r="G94" s="9">
        <v>1887.69</v>
      </c>
      <c r="H94" s="7">
        <v>41768</v>
      </c>
      <c r="I94" s="6" t="s">
        <v>815</v>
      </c>
      <c r="J94" s="6">
        <v>1413442443</v>
      </c>
      <c r="K94" s="6" t="s">
        <v>693</v>
      </c>
      <c r="L94" s="6" t="s">
        <v>42</v>
      </c>
    </row>
    <row r="95" spans="1:12" x14ac:dyDescent="0.2">
      <c r="A95" s="6" t="s">
        <v>466</v>
      </c>
      <c r="B95" s="6" t="s">
        <v>601</v>
      </c>
      <c r="C95" s="6" t="s">
        <v>467</v>
      </c>
      <c r="D95" s="6" t="s">
        <v>692</v>
      </c>
      <c r="E95" s="9">
        <v>597</v>
      </c>
      <c r="F95" s="9">
        <v>22340</v>
      </c>
      <c r="G95" s="9">
        <v>1333.69</v>
      </c>
      <c r="H95" s="7">
        <v>41768</v>
      </c>
      <c r="I95" s="6" t="s">
        <v>816</v>
      </c>
      <c r="J95" s="6">
        <v>1413442319</v>
      </c>
      <c r="K95" s="6" t="s">
        <v>693</v>
      </c>
      <c r="L95" s="6" t="s">
        <v>42</v>
      </c>
    </row>
    <row r="96" spans="1:12" x14ac:dyDescent="0.2">
      <c r="A96" s="6" t="s">
        <v>430</v>
      </c>
      <c r="B96" s="6" t="s">
        <v>720</v>
      </c>
      <c r="C96" s="6" t="s">
        <v>431</v>
      </c>
      <c r="D96" s="6" t="s">
        <v>692</v>
      </c>
      <c r="E96" s="9">
        <v>450</v>
      </c>
      <c r="F96" s="9">
        <v>22340</v>
      </c>
      <c r="G96" s="9">
        <v>1005.3</v>
      </c>
      <c r="H96" s="7">
        <v>41768</v>
      </c>
      <c r="I96" s="6" t="s">
        <v>817</v>
      </c>
      <c r="J96" s="6">
        <v>1413442534</v>
      </c>
      <c r="K96" s="6" t="s">
        <v>693</v>
      </c>
      <c r="L96" s="6" t="s">
        <v>42</v>
      </c>
    </row>
    <row r="97" spans="1:12" x14ac:dyDescent="0.2">
      <c r="A97" s="6" t="s">
        <v>219</v>
      </c>
      <c r="B97" s="6" t="s">
        <v>602</v>
      </c>
      <c r="C97" s="6" t="s">
        <v>818</v>
      </c>
      <c r="D97" s="6" t="s">
        <v>692</v>
      </c>
      <c r="E97" s="9">
        <v>66000</v>
      </c>
      <c r="F97" s="9">
        <v>22150</v>
      </c>
      <c r="G97" s="9">
        <v>146190</v>
      </c>
      <c r="H97" s="7">
        <v>41774</v>
      </c>
      <c r="I97" s="6" t="s">
        <v>819</v>
      </c>
      <c r="J97" s="6">
        <v>1434475851</v>
      </c>
      <c r="K97" s="6" t="s">
        <v>593</v>
      </c>
      <c r="L97" s="6" t="s">
        <v>20</v>
      </c>
    </row>
    <row r="98" spans="1:12" x14ac:dyDescent="0.2">
      <c r="A98" s="6" t="s">
        <v>224</v>
      </c>
      <c r="B98" s="6" t="s">
        <v>602</v>
      </c>
      <c r="C98" s="6" t="s">
        <v>33</v>
      </c>
      <c r="D98" s="6" t="s">
        <v>692</v>
      </c>
      <c r="E98" s="9">
        <v>12431</v>
      </c>
      <c r="F98" s="9">
        <v>22210</v>
      </c>
      <c r="G98" s="9">
        <v>27609.25</v>
      </c>
      <c r="H98" s="7">
        <v>41773</v>
      </c>
      <c r="I98" s="6" t="s">
        <v>820</v>
      </c>
      <c r="J98" s="6">
        <v>1434475950</v>
      </c>
      <c r="K98" s="6" t="s">
        <v>593</v>
      </c>
      <c r="L98" s="6" t="s">
        <v>20</v>
      </c>
    </row>
    <row r="99" spans="1:12" x14ac:dyDescent="0.2">
      <c r="A99" s="6" t="s">
        <v>180</v>
      </c>
      <c r="B99" s="6" t="s">
        <v>601</v>
      </c>
      <c r="C99" s="6" t="s">
        <v>181</v>
      </c>
      <c r="D99" s="6" t="s">
        <v>692</v>
      </c>
      <c r="E99" s="9">
        <v>13509.47</v>
      </c>
      <c r="F99" s="9">
        <v>22210</v>
      </c>
      <c r="G99" s="9">
        <v>30004.53</v>
      </c>
      <c r="H99" s="7">
        <v>41773</v>
      </c>
      <c r="I99" s="6" t="s">
        <v>821</v>
      </c>
      <c r="J99" s="6">
        <v>1434475949</v>
      </c>
      <c r="K99" s="6" t="s">
        <v>593</v>
      </c>
      <c r="L99" s="6" t="s">
        <v>20</v>
      </c>
    </row>
    <row r="100" spans="1:12" x14ac:dyDescent="0.2">
      <c r="A100" s="6" t="s">
        <v>189</v>
      </c>
      <c r="B100" s="6" t="s">
        <v>601</v>
      </c>
      <c r="C100" s="6" t="s">
        <v>190</v>
      </c>
      <c r="D100" s="6" t="s">
        <v>692</v>
      </c>
      <c r="E100" s="9">
        <v>8854.82</v>
      </c>
      <c r="F100" s="9">
        <v>22260</v>
      </c>
      <c r="G100" s="9">
        <v>19710.82</v>
      </c>
      <c r="H100" s="7">
        <v>41773</v>
      </c>
      <c r="I100" s="6" t="s">
        <v>822</v>
      </c>
      <c r="J100" s="6">
        <v>1434475951</v>
      </c>
      <c r="K100" s="6" t="s">
        <v>593</v>
      </c>
      <c r="L100" s="6" t="s">
        <v>20</v>
      </c>
    </row>
    <row r="101" spans="1:12" x14ac:dyDescent="0.2">
      <c r="A101" s="6" t="s">
        <v>84</v>
      </c>
      <c r="B101" s="6" t="s">
        <v>599</v>
      </c>
      <c r="C101" s="6" t="s">
        <v>85</v>
      </c>
      <c r="D101" s="6" t="s">
        <v>692</v>
      </c>
      <c r="E101" s="9">
        <v>7000</v>
      </c>
      <c r="F101" s="9">
        <v>22260</v>
      </c>
      <c r="G101" s="9">
        <v>15582</v>
      </c>
      <c r="H101" s="7">
        <v>41773</v>
      </c>
      <c r="I101" s="6" t="s">
        <v>823</v>
      </c>
      <c r="J101" s="6">
        <v>1434475952</v>
      </c>
      <c r="K101" s="6" t="s">
        <v>593</v>
      </c>
      <c r="L101" s="6" t="s">
        <v>20</v>
      </c>
    </row>
    <row r="102" spans="1:12" x14ac:dyDescent="0.2">
      <c r="A102" s="6" t="s">
        <v>824</v>
      </c>
      <c r="B102" s="6" t="s">
        <v>604</v>
      </c>
      <c r="C102" s="6" t="s">
        <v>825</v>
      </c>
      <c r="D102" s="6" t="s">
        <v>692</v>
      </c>
      <c r="E102" s="9">
        <v>63736.26</v>
      </c>
      <c r="F102" s="9">
        <v>22155</v>
      </c>
      <c r="G102" s="9">
        <v>141207.67999999999</v>
      </c>
      <c r="H102" s="7">
        <v>41774</v>
      </c>
      <c r="I102" s="6">
        <v>15154733</v>
      </c>
      <c r="J102" s="6">
        <v>1434475986</v>
      </c>
      <c r="K102" s="6" t="s">
        <v>593</v>
      </c>
      <c r="L102" s="6" t="s">
        <v>292</v>
      </c>
    </row>
    <row r="103" spans="1:12" x14ac:dyDescent="0.2">
      <c r="A103" s="6" t="s">
        <v>559</v>
      </c>
      <c r="B103" s="6" t="s">
        <v>604</v>
      </c>
      <c r="C103" s="6" t="s">
        <v>558</v>
      </c>
      <c r="D103" s="6" t="s">
        <v>694</v>
      </c>
      <c r="E103" s="9">
        <v>120</v>
      </c>
      <c r="F103" s="9">
        <v>29918</v>
      </c>
      <c r="G103" s="9">
        <v>-359.01</v>
      </c>
      <c r="H103" s="7">
        <v>41773</v>
      </c>
      <c r="I103" s="6" t="s">
        <v>826</v>
      </c>
      <c r="J103" s="6">
        <v>2254218447</v>
      </c>
      <c r="K103" s="6" t="s">
        <v>552</v>
      </c>
      <c r="L103" s="6" t="s">
        <v>422</v>
      </c>
    </row>
    <row r="104" spans="1:12" x14ac:dyDescent="0.2">
      <c r="A104" s="6" t="s">
        <v>508</v>
      </c>
      <c r="B104" s="6" t="s">
        <v>604</v>
      </c>
      <c r="C104" s="6" t="s">
        <v>509</v>
      </c>
      <c r="D104" s="6" t="s">
        <v>692</v>
      </c>
      <c r="E104" s="9">
        <v>703</v>
      </c>
      <c r="F104" s="9">
        <v>22290</v>
      </c>
      <c r="G104" s="9">
        <v>1566.98</v>
      </c>
      <c r="H104" s="7">
        <v>41778</v>
      </c>
      <c r="I104" s="6" t="s">
        <v>827</v>
      </c>
      <c r="J104" s="6">
        <v>1413456717</v>
      </c>
      <c r="K104" s="6" t="s">
        <v>693</v>
      </c>
      <c r="L104" s="6" t="s">
        <v>20</v>
      </c>
    </row>
    <row r="105" spans="1:12" x14ac:dyDescent="0.2">
      <c r="A105" s="6" t="s">
        <v>510</v>
      </c>
      <c r="B105" s="6" t="s">
        <v>604</v>
      </c>
      <c r="C105" s="6" t="s">
        <v>493</v>
      </c>
      <c r="D105" s="6" t="s">
        <v>694</v>
      </c>
      <c r="E105" s="9">
        <v>1153</v>
      </c>
      <c r="F105" s="9">
        <v>30610</v>
      </c>
      <c r="G105" s="9">
        <v>3529.33</v>
      </c>
      <c r="H105" s="7">
        <v>41778</v>
      </c>
      <c r="I105" s="6" t="s">
        <v>828</v>
      </c>
      <c r="J105" s="6">
        <v>1413456959</v>
      </c>
      <c r="K105" s="6" t="s">
        <v>693</v>
      </c>
      <c r="L105" s="6" t="s">
        <v>20</v>
      </c>
    </row>
    <row r="106" spans="1:12" x14ac:dyDescent="0.2">
      <c r="A106" s="6" t="s">
        <v>500</v>
      </c>
      <c r="B106" s="6" t="s">
        <v>604</v>
      </c>
      <c r="C106" s="6" t="s">
        <v>435</v>
      </c>
      <c r="D106" s="6" t="s">
        <v>692</v>
      </c>
      <c r="E106" s="9">
        <v>11700</v>
      </c>
      <c r="F106" s="9">
        <v>22290</v>
      </c>
      <c r="G106" s="9">
        <v>26079.3</v>
      </c>
      <c r="H106" s="7">
        <v>41778</v>
      </c>
      <c r="I106" s="6">
        <v>15155247</v>
      </c>
      <c r="J106" s="6">
        <v>1413456746</v>
      </c>
      <c r="K106" s="6" t="s">
        <v>693</v>
      </c>
      <c r="L106" s="6" t="s">
        <v>20</v>
      </c>
    </row>
    <row r="107" spans="1:12" x14ac:dyDescent="0.2">
      <c r="A107" s="6" t="s">
        <v>293</v>
      </c>
      <c r="B107" s="6" t="s">
        <v>604</v>
      </c>
      <c r="C107" s="6" t="s">
        <v>291</v>
      </c>
      <c r="D107" s="6" t="s">
        <v>692</v>
      </c>
      <c r="E107" s="9">
        <v>9261.9</v>
      </c>
      <c r="F107" s="9">
        <v>22180</v>
      </c>
      <c r="G107" s="9">
        <v>20542.89</v>
      </c>
      <c r="H107" s="7">
        <v>41780</v>
      </c>
      <c r="I107" s="6" t="s">
        <v>829</v>
      </c>
      <c r="J107" s="6">
        <v>1434476146</v>
      </c>
      <c r="K107" s="6" t="s">
        <v>593</v>
      </c>
      <c r="L107" s="6" t="s">
        <v>292</v>
      </c>
    </row>
    <row r="108" spans="1:12" x14ac:dyDescent="0.2">
      <c r="A108" s="6" t="s">
        <v>217</v>
      </c>
      <c r="B108" s="6" t="s">
        <v>602</v>
      </c>
      <c r="C108" s="6" t="s">
        <v>218</v>
      </c>
      <c r="D108" s="6" t="s">
        <v>692</v>
      </c>
      <c r="E108" s="9">
        <v>45000</v>
      </c>
      <c r="F108" s="9">
        <v>22190</v>
      </c>
      <c r="G108" s="9">
        <v>99855</v>
      </c>
      <c r="H108" s="7">
        <v>41781</v>
      </c>
      <c r="I108" s="6" t="s">
        <v>830</v>
      </c>
      <c r="J108" s="6">
        <v>1434476175</v>
      </c>
      <c r="K108" s="6" t="s">
        <v>34</v>
      </c>
      <c r="L108" s="6" t="s">
        <v>20</v>
      </c>
    </row>
    <row r="109" spans="1:12" x14ac:dyDescent="0.2">
      <c r="A109" s="6" t="s">
        <v>458</v>
      </c>
      <c r="B109" s="6" t="s">
        <v>708</v>
      </c>
      <c r="C109" s="6" t="s">
        <v>459</v>
      </c>
      <c r="D109" s="6" t="s">
        <v>692</v>
      </c>
      <c r="E109" s="9">
        <v>100</v>
      </c>
      <c r="F109" s="9">
        <v>22260</v>
      </c>
      <c r="G109" s="9">
        <v>222.6</v>
      </c>
      <c r="H109" s="7">
        <v>41787</v>
      </c>
      <c r="I109" s="6" t="s">
        <v>831</v>
      </c>
      <c r="J109" s="6">
        <v>1413469813</v>
      </c>
      <c r="K109" s="6" t="s">
        <v>693</v>
      </c>
      <c r="L109" s="6" t="s">
        <v>42</v>
      </c>
    </row>
    <row r="110" spans="1:12" x14ac:dyDescent="0.2">
      <c r="A110" s="6" t="s">
        <v>436</v>
      </c>
      <c r="B110" s="6" t="s">
        <v>729</v>
      </c>
      <c r="C110" s="6" t="s">
        <v>437</v>
      </c>
      <c r="D110" s="6" t="s">
        <v>692</v>
      </c>
      <c r="E110" s="9">
        <v>3025</v>
      </c>
      <c r="F110" s="9">
        <v>22510</v>
      </c>
      <c r="G110" s="9">
        <v>6809.27</v>
      </c>
      <c r="H110" s="7">
        <v>41788</v>
      </c>
      <c r="I110" s="6" t="s">
        <v>832</v>
      </c>
      <c r="J110" s="6">
        <v>1413472707</v>
      </c>
      <c r="K110" s="6" t="s">
        <v>693</v>
      </c>
      <c r="L110" s="6" t="s">
        <v>42</v>
      </c>
    </row>
    <row r="111" spans="1:12" x14ac:dyDescent="0.2">
      <c r="A111" s="6" t="s">
        <v>503</v>
      </c>
      <c r="B111" s="6" t="s">
        <v>604</v>
      </c>
      <c r="C111" s="6" t="s">
        <v>491</v>
      </c>
      <c r="D111" s="6" t="s">
        <v>692</v>
      </c>
      <c r="E111" s="9">
        <v>1615</v>
      </c>
      <c r="F111" s="9">
        <v>22810</v>
      </c>
      <c r="G111" s="9">
        <v>3683.81</v>
      </c>
      <c r="H111" s="7">
        <v>41793</v>
      </c>
      <c r="I111" s="6" t="s">
        <v>833</v>
      </c>
      <c r="J111" s="6">
        <v>1413492605</v>
      </c>
      <c r="K111" s="6" t="s">
        <v>693</v>
      </c>
      <c r="L111" s="6" t="s">
        <v>20</v>
      </c>
    </row>
    <row r="112" spans="1:12" x14ac:dyDescent="0.2">
      <c r="A112" s="6" t="s">
        <v>494</v>
      </c>
      <c r="B112" s="6" t="s">
        <v>604</v>
      </c>
      <c r="C112" s="6" t="s">
        <v>495</v>
      </c>
      <c r="D112" s="6" t="s">
        <v>692</v>
      </c>
      <c r="E112" s="9">
        <v>1370</v>
      </c>
      <c r="F112" s="9">
        <v>22810</v>
      </c>
      <c r="G112" s="9">
        <v>3124.97</v>
      </c>
      <c r="H112" s="7">
        <v>41793</v>
      </c>
      <c r="I112" s="6" t="s">
        <v>834</v>
      </c>
      <c r="J112" s="6">
        <v>1413492624</v>
      </c>
      <c r="K112" s="6" t="s">
        <v>693</v>
      </c>
      <c r="L112" s="6" t="s">
        <v>20</v>
      </c>
    </row>
    <row r="113" spans="1:12" x14ac:dyDescent="0.2">
      <c r="A113" s="6" t="s">
        <v>455</v>
      </c>
      <c r="B113" s="6" t="s">
        <v>708</v>
      </c>
      <c r="C113" s="6" t="s">
        <v>456</v>
      </c>
      <c r="D113" s="6" t="s">
        <v>692</v>
      </c>
      <c r="E113" s="9">
        <v>590</v>
      </c>
      <c r="F113" s="9">
        <v>22750</v>
      </c>
      <c r="G113" s="9">
        <v>1342.25</v>
      </c>
      <c r="H113" s="7">
        <v>41799</v>
      </c>
      <c r="I113" s="6" t="s">
        <v>835</v>
      </c>
      <c r="J113" s="6">
        <v>1413497286</v>
      </c>
      <c r="K113" s="6" t="s">
        <v>693</v>
      </c>
      <c r="L113" s="6" t="s">
        <v>42</v>
      </c>
    </row>
    <row r="114" spans="1:12" x14ac:dyDescent="0.2">
      <c r="A114" s="6" t="s">
        <v>324</v>
      </c>
      <c r="B114" s="6" t="s">
        <v>604</v>
      </c>
      <c r="C114" s="6" t="s">
        <v>52</v>
      </c>
      <c r="D114" s="6" t="s">
        <v>694</v>
      </c>
      <c r="E114" s="9">
        <v>49794.01</v>
      </c>
      <c r="F114" s="9">
        <v>31043</v>
      </c>
      <c r="G114" s="9">
        <v>154575.54</v>
      </c>
      <c r="H114" s="7">
        <v>41799</v>
      </c>
      <c r="I114" s="6" t="s">
        <v>836</v>
      </c>
      <c r="J114" s="6">
        <v>1434476590</v>
      </c>
      <c r="K114" s="6" t="s">
        <v>593</v>
      </c>
      <c r="L114" s="6" t="s">
        <v>20</v>
      </c>
    </row>
    <row r="115" spans="1:12" x14ac:dyDescent="0.2">
      <c r="A115" s="6" t="s">
        <v>302</v>
      </c>
      <c r="B115" s="6" t="s">
        <v>604</v>
      </c>
      <c r="C115" s="6" t="s">
        <v>303</v>
      </c>
      <c r="D115" s="6" t="s">
        <v>692</v>
      </c>
      <c r="E115" s="9">
        <v>160500</v>
      </c>
      <c r="F115" s="9">
        <v>22791</v>
      </c>
      <c r="G115" s="9">
        <v>365795.55</v>
      </c>
      <c r="H115" s="7">
        <v>41799</v>
      </c>
      <c r="I115" s="6" t="s">
        <v>837</v>
      </c>
      <c r="J115" s="6">
        <v>1434476594</v>
      </c>
      <c r="K115" s="6" t="s">
        <v>34</v>
      </c>
      <c r="L115" s="6" t="s">
        <v>20</v>
      </c>
    </row>
    <row r="116" spans="1:12" x14ac:dyDescent="0.2">
      <c r="A116" s="6" t="s">
        <v>443</v>
      </c>
      <c r="B116" s="6" t="s">
        <v>691</v>
      </c>
      <c r="C116" s="6" t="s">
        <v>435</v>
      </c>
      <c r="D116" s="6" t="s">
        <v>692</v>
      </c>
      <c r="E116" s="9">
        <v>2250</v>
      </c>
      <c r="F116" s="9">
        <v>22325</v>
      </c>
      <c r="G116" s="9">
        <v>5023.12</v>
      </c>
      <c r="H116" s="7">
        <v>41802</v>
      </c>
      <c r="I116" s="6" t="s">
        <v>838</v>
      </c>
      <c r="J116" s="6">
        <v>1413505792</v>
      </c>
      <c r="K116" s="6" t="s">
        <v>693</v>
      </c>
      <c r="L116" s="6" t="s">
        <v>20</v>
      </c>
    </row>
    <row r="117" spans="1:12" x14ac:dyDescent="0.2">
      <c r="A117" s="6" t="s">
        <v>839</v>
      </c>
      <c r="B117" s="6" t="s">
        <v>601</v>
      </c>
      <c r="C117" s="6" t="s">
        <v>840</v>
      </c>
      <c r="D117" s="6" t="s">
        <v>694</v>
      </c>
      <c r="E117" s="9">
        <v>385</v>
      </c>
      <c r="F117" s="9">
        <v>30320</v>
      </c>
      <c r="G117" s="9">
        <v>1167.32</v>
      </c>
      <c r="H117" s="7">
        <v>41803</v>
      </c>
      <c r="I117" s="6" t="s">
        <v>841</v>
      </c>
      <c r="J117" s="6">
        <v>1413508602</v>
      </c>
      <c r="K117" s="6" t="s">
        <v>693</v>
      </c>
      <c r="L117" s="6" t="s">
        <v>42</v>
      </c>
    </row>
    <row r="118" spans="1:12" x14ac:dyDescent="0.2">
      <c r="A118" s="6" t="s">
        <v>501</v>
      </c>
      <c r="B118" s="6" t="s">
        <v>604</v>
      </c>
      <c r="C118" s="6" t="s">
        <v>502</v>
      </c>
      <c r="D118" s="6" t="s">
        <v>703</v>
      </c>
      <c r="E118" s="9">
        <v>2510</v>
      </c>
      <c r="F118" s="9">
        <v>38030</v>
      </c>
      <c r="G118" s="9">
        <v>9545.5300000000007</v>
      </c>
      <c r="H118" s="7">
        <v>41808</v>
      </c>
      <c r="I118" s="6">
        <v>15161060</v>
      </c>
      <c r="J118" s="6">
        <v>1413516186</v>
      </c>
      <c r="K118" s="6" t="s">
        <v>693</v>
      </c>
      <c r="L118" s="6" t="s">
        <v>20</v>
      </c>
    </row>
    <row r="119" spans="1:12" x14ac:dyDescent="0.2">
      <c r="A119" s="6" t="s">
        <v>460</v>
      </c>
      <c r="B119" s="6" t="s">
        <v>708</v>
      </c>
      <c r="C119" s="6" t="s">
        <v>435</v>
      </c>
      <c r="D119" s="6" t="s">
        <v>692</v>
      </c>
      <c r="E119" s="9">
        <v>1350</v>
      </c>
      <c r="F119" s="9">
        <v>22248</v>
      </c>
      <c r="G119" s="9">
        <v>3003.48</v>
      </c>
      <c r="H119" s="7">
        <v>41816</v>
      </c>
      <c r="I119" s="6" t="s">
        <v>842</v>
      </c>
      <c r="J119" s="6">
        <v>1413529431</v>
      </c>
      <c r="K119" s="6" t="s">
        <v>693</v>
      </c>
      <c r="L119" s="6" t="s">
        <v>20</v>
      </c>
    </row>
    <row r="120" spans="1:12" x14ac:dyDescent="0.2">
      <c r="A120" s="6" t="s">
        <v>461</v>
      </c>
      <c r="B120" s="6" t="s">
        <v>708</v>
      </c>
      <c r="C120" s="6" t="s">
        <v>462</v>
      </c>
      <c r="D120" s="6" t="s">
        <v>692</v>
      </c>
      <c r="E120" s="9">
        <v>1740</v>
      </c>
      <c r="F120" s="9">
        <v>22172</v>
      </c>
      <c r="G120" s="9">
        <v>3857.92</v>
      </c>
      <c r="H120" s="7">
        <v>41820</v>
      </c>
      <c r="I120" s="6" t="s">
        <v>843</v>
      </c>
      <c r="J120" s="6">
        <v>1413534520</v>
      </c>
      <c r="K120" s="6" t="s">
        <v>693</v>
      </c>
      <c r="L120" s="6" t="s">
        <v>42</v>
      </c>
    </row>
    <row r="121" spans="1:12" x14ac:dyDescent="0.2">
      <c r="A121" s="6" t="s">
        <v>47</v>
      </c>
      <c r="B121" s="6" t="s">
        <v>729</v>
      </c>
      <c r="C121" s="6" t="s">
        <v>30</v>
      </c>
      <c r="D121" s="6" t="s">
        <v>844</v>
      </c>
      <c r="E121" s="9">
        <v>4205</v>
      </c>
      <c r="F121" s="9">
        <v>22072</v>
      </c>
      <c r="G121" s="9">
        <v>9281.27</v>
      </c>
      <c r="H121" s="7">
        <v>41822</v>
      </c>
      <c r="I121" s="6" t="s">
        <v>845</v>
      </c>
      <c r="J121" s="6">
        <v>1434477100</v>
      </c>
      <c r="K121" s="6" t="s">
        <v>594</v>
      </c>
      <c r="L121" s="6" t="s">
        <v>20</v>
      </c>
    </row>
    <row r="122" spans="1:12" x14ac:dyDescent="0.2">
      <c r="A122" s="6" t="s">
        <v>503</v>
      </c>
      <c r="B122" s="6" t="s">
        <v>604</v>
      </c>
      <c r="C122" s="6" t="s">
        <v>491</v>
      </c>
      <c r="D122" s="6" t="s">
        <v>692</v>
      </c>
      <c r="E122" s="9">
        <v>134</v>
      </c>
      <c r="F122" s="9">
        <v>22060</v>
      </c>
      <c r="G122" s="9">
        <v>295.60000000000002</v>
      </c>
      <c r="H122" s="7">
        <v>41823</v>
      </c>
      <c r="I122" s="6" t="s">
        <v>846</v>
      </c>
      <c r="J122" s="6">
        <v>1413544864</v>
      </c>
      <c r="K122" s="6" t="s">
        <v>693</v>
      </c>
      <c r="L122" s="6" t="s">
        <v>20</v>
      </c>
    </row>
    <row r="123" spans="1:12" x14ac:dyDescent="0.2">
      <c r="A123" s="6" t="s">
        <v>221</v>
      </c>
      <c r="B123" s="6" t="s">
        <v>602</v>
      </c>
      <c r="C123" s="6" t="s">
        <v>69</v>
      </c>
      <c r="D123" s="6" t="s">
        <v>692</v>
      </c>
      <c r="E123" s="9">
        <v>2475</v>
      </c>
      <c r="F123" s="9">
        <v>22250</v>
      </c>
      <c r="G123" s="9">
        <v>5506.87</v>
      </c>
      <c r="H123" s="7">
        <v>41827</v>
      </c>
      <c r="I123" s="6" t="s">
        <v>847</v>
      </c>
      <c r="J123" s="6">
        <v>1434477183</v>
      </c>
      <c r="K123" s="6" t="s">
        <v>593</v>
      </c>
      <c r="L123" s="6" t="s">
        <v>20</v>
      </c>
    </row>
    <row r="124" spans="1:12" x14ac:dyDescent="0.2">
      <c r="A124" s="6" t="s">
        <v>697</v>
      </c>
      <c r="B124" s="6" t="s">
        <v>698</v>
      </c>
      <c r="C124" s="6" t="s">
        <v>699</v>
      </c>
      <c r="D124" s="6" t="s">
        <v>692</v>
      </c>
      <c r="E124" s="9">
        <v>6751.65</v>
      </c>
      <c r="F124" s="9">
        <v>22290</v>
      </c>
      <c r="G124" s="9">
        <v>15049.42</v>
      </c>
      <c r="H124" s="7">
        <v>41829</v>
      </c>
      <c r="I124" s="6">
        <v>15164543</v>
      </c>
      <c r="J124" s="6">
        <v>1413564054</v>
      </c>
      <c r="K124" s="6" t="s">
        <v>693</v>
      </c>
      <c r="L124" s="6" t="s">
        <v>42</v>
      </c>
    </row>
    <row r="125" spans="1:12" x14ac:dyDescent="0.2">
      <c r="A125" s="6" t="s">
        <v>306</v>
      </c>
      <c r="B125" s="6" t="s">
        <v>604</v>
      </c>
      <c r="C125" s="6" t="s">
        <v>291</v>
      </c>
      <c r="D125" s="6" t="s">
        <v>692</v>
      </c>
      <c r="E125" s="9">
        <v>9156</v>
      </c>
      <c r="F125" s="9">
        <v>22250</v>
      </c>
      <c r="G125" s="9">
        <v>20372.099999999999</v>
      </c>
      <c r="H125" s="7">
        <v>41829</v>
      </c>
      <c r="I125" s="6" t="s">
        <v>848</v>
      </c>
      <c r="J125" s="6">
        <v>1434477310</v>
      </c>
      <c r="K125" s="6" t="s">
        <v>593</v>
      </c>
      <c r="L125" s="6" t="s">
        <v>423</v>
      </c>
    </row>
    <row r="126" spans="1:12" x14ac:dyDescent="0.2">
      <c r="A126" s="6" t="s">
        <v>500</v>
      </c>
      <c r="B126" s="6" t="s">
        <v>604</v>
      </c>
      <c r="C126" s="6" t="s">
        <v>435</v>
      </c>
      <c r="D126" s="6" t="s">
        <v>692</v>
      </c>
      <c r="E126" s="9">
        <v>2700</v>
      </c>
      <c r="F126" s="9">
        <v>22250</v>
      </c>
      <c r="G126" s="9">
        <v>6007.5</v>
      </c>
      <c r="H126" s="7">
        <v>41829</v>
      </c>
      <c r="I126" s="6">
        <v>15164506</v>
      </c>
      <c r="J126" s="6">
        <v>1413563883</v>
      </c>
      <c r="K126" s="6" t="s">
        <v>693</v>
      </c>
      <c r="L126" s="6" t="s">
        <v>20</v>
      </c>
    </row>
    <row r="127" spans="1:12" x14ac:dyDescent="0.2">
      <c r="A127" s="6" t="s">
        <v>290</v>
      </c>
      <c r="B127" s="6" t="s">
        <v>604</v>
      </c>
      <c r="C127" s="6" t="s">
        <v>291</v>
      </c>
      <c r="D127" s="6" t="s">
        <v>692</v>
      </c>
      <c r="E127" s="9">
        <v>7722.51</v>
      </c>
      <c r="F127" s="9">
        <v>22250</v>
      </c>
      <c r="G127" s="9">
        <v>17182.580000000002</v>
      </c>
      <c r="H127" s="7">
        <v>41829</v>
      </c>
      <c r="I127" s="6" t="s">
        <v>849</v>
      </c>
      <c r="J127" s="6">
        <v>1434477308</v>
      </c>
      <c r="K127" s="6" t="s">
        <v>593</v>
      </c>
      <c r="L127" s="6" t="s">
        <v>292</v>
      </c>
    </row>
    <row r="128" spans="1:12" x14ac:dyDescent="0.2">
      <c r="A128" s="6" t="s">
        <v>289</v>
      </c>
      <c r="B128" s="6" t="s">
        <v>604</v>
      </c>
      <c r="C128" s="6" t="s">
        <v>27</v>
      </c>
      <c r="D128" s="6" t="s">
        <v>692</v>
      </c>
      <c r="E128" s="9">
        <v>31051.98</v>
      </c>
      <c r="F128" s="9">
        <v>22250</v>
      </c>
      <c r="G128" s="9">
        <v>69090.649999999994</v>
      </c>
      <c r="H128" s="7">
        <v>41829</v>
      </c>
      <c r="I128" s="6" t="s">
        <v>850</v>
      </c>
      <c r="J128" s="6">
        <v>1434477309</v>
      </c>
      <c r="K128" s="6" t="s">
        <v>593</v>
      </c>
      <c r="L128" s="6" t="s">
        <v>423</v>
      </c>
    </row>
    <row r="129" spans="1:12" x14ac:dyDescent="0.2">
      <c r="A129" s="6" t="s">
        <v>851</v>
      </c>
      <c r="B129" s="6" t="s">
        <v>604</v>
      </c>
      <c r="C129" s="6" t="s">
        <v>852</v>
      </c>
      <c r="D129" s="6" t="s">
        <v>692</v>
      </c>
      <c r="E129" s="9">
        <v>370</v>
      </c>
      <c r="F129" s="9">
        <v>22290</v>
      </c>
      <c r="G129" s="9">
        <v>824.73</v>
      </c>
      <c r="H129" s="7">
        <v>41829</v>
      </c>
      <c r="I129" s="6" t="s">
        <v>853</v>
      </c>
      <c r="J129" s="6">
        <v>1413564081</v>
      </c>
      <c r="K129" s="6" t="s">
        <v>693</v>
      </c>
      <c r="L129" s="6" t="s">
        <v>20</v>
      </c>
    </row>
    <row r="130" spans="1:12" x14ac:dyDescent="0.2">
      <c r="A130" s="6" t="s">
        <v>543</v>
      </c>
      <c r="B130" s="6" t="s">
        <v>854</v>
      </c>
      <c r="C130" s="6" t="s">
        <v>435</v>
      </c>
      <c r="D130" s="6" t="s">
        <v>692</v>
      </c>
      <c r="E130" s="9">
        <v>2250</v>
      </c>
      <c r="F130" s="9">
        <v>22310</v>
      </c>
      <c r="G130" s="9">
        <v>5019.75</v>
      </c>
      <c r="H130" s="7">
        <v>41834</v>
      </c>
      <c r="I130" s="6" t="s">
        <v>855</v>
      </c>
      <c r="J130" s="6">
        <v>1413570300</v>
      </c>
      <c r="K130" s="6" t="s">
        <v>693</v>
      </c>
      <c r="L130" s="6" t="s">
        <v>42</v>
      </c>
    </row>
    <row r="131" spans="1:12" x14ac:dyDescent="0.2">
      <c r="A131" s="6" t="s">
        <v>475</v>
      </c>
      <c r="B131" s="6" t="s">
        <v>856</v>
      </c>
      <c r="C131" s="6" t="s">
        <v>476</v>
      </c>
      <c r="D131" s="6" t="s">
        <v>692</v>
      </c>
      <c r="E131" s="9">
        <v>85722</v>
      </c>
      <c r="F131" s="9">
        <v>22310</v>
      </c>
      <c r="G131" s="9">
        <v>191245.78</v>
      </c>
      <c r="H131" s="7">
        <v>41834</v>
      </c>
      <c r="I131" s="6" t="s">
        <v>857</v>
      </c>
      <c r="J131" s="6">
        <v>1413570866</v>
      </c>
      <c r="K131" s="6" t="s">
        <v>693</v>
      </c>
      <c r="L131" s="6" t="s">
        <v>20</v>
      </c>
    </row>
    <row r="132" spans="1:12" x14ac:dyDescent="0.2">
      <c r="A132" s="6" t="s">
        <v>243</v>
      </c>
      <c r="B132" s="6" t="s">
        <v>603</v>
      </c>
      <c r="C132" s="6" t="s">
        <v>244</v>
      </c>
      <c r="D132" s="6" t="s">
        <v>692</v>
      </c>
      <c r="E132" s="9">
        <v>40192.43</v>
      </c>
      <c r="F132" s="9">
        <v>22310</v>
      </c>
      <c r="G132" s="9">
        <v>89669.31</v>
      </c>
      <c r="H132" s="7">
        <v>41834</v>
      </c>
      <c r="I132" s="6" t="s">
        <v>858</v>
      </c>
      <c r="J132" s="6">
        <v>1434477437</v>
      </c>
      <c r="K132" s="6" t="s">
        <v>593</v>
      </c>
      <c r="L132" s="6" t="s">
        <v>423</v>
      </c>
    </row>
    <row r="133" spans="1:12" x14ac:dyDescent="0.2">
      <c r="A133" s="6" t="s">
        <v>859</v>
      </c>
      <c r="B133" s="6" t="s">
        <v>856</v>
      </c>
      <c r="C133" s="6" t="s">
        <v>860</v>
      </c>
      <c r="D133" s="6" t="s">
        <v>692</v>
      </c>
      <c r="E133" s="9">
        <v>19248</v>
      </c>
      <c r="F133" s="9">
        <v>22260</v>
      </c>
      <c r="G133" s="9">
        <v>42846.04</v>
      </c>
      <c r="H133" s="7">
        <v>41836</v>
      </c>
      <c r="I133" s="6" t="s">
        <v>861</v>
      </c>
      <c r="J133" s="6">
        <v>1413577698</v>
      </c>
      <c r="K133" s="6" t="s">
        <v>693</v>
      </c>
      <c r="L133" s="6" t="s">
        <v>20</v>
      </c>
    </row>
    <row r="134" spans="1:12" x14ac:dyDescent="0.2">
      <c r="A134" s="6" t="s">
        <v>517</v>
      </c>
      <c r="B134" s="6" t="s">
        <v>604</v>
      </c>
      <c r="C134" s="6" t="s">
        <v>518</v>
      </c>
      <c r="D134" s="6" t="s">
        <v>692</v>
      </c>
      <c r="E134" s="9">
        <v>38</v>
      </c>
      <c r="F134" s="9">
        <v>22260</v>
      </c>
      <c r="G134" s="9">
        <v>84.58</v>
      </c>
      <c r="H134" s="7">
        <v>41836</v>
      </c>
      <c r="I134" s="6" t="s">
        <v>862</v>
      </c>
      <c r="J134" s="6">
        <v>1413577012</v>
      </c>
      <c r="K134" s="6" t="s">
        <v>693</v>
      </c>
      <c r="L134" s="6" t="s">
        <v>42</v>
      </c>
    </row>
    <row r="135" spans="1:12" x14ac:dyDescent="0.2">
      <c r="A135" s="6" t="s">
        <v>515</v>
      </c>
      <c r="B135" s="6" t="s">
        <v>604</v>
      </c>
      <c r="C135" s="6" t="s">
        <v>516</v>
      </c>
      <c r="D135" s="6" t="s">
        <v>692</v>
      </c>
      <c r="E135" s="9">
        <v>195</v>
      </c>
      <c r="F135" s="9">
        <v>22320</v>
      </c>
      <c r="G135" s="9">
        <v>435.24</v>
      </c>
      <c r="H135" s="7">
        <v>41843</v>
      </c>
      <c r="I135" s="6" t="s">
        <v>863</v>
      </c>
      <c r="J135" s="6">
        <v>1413590993</v>
      </c>
      <c r="K135" s="6" t="s">
        <v>693</v>
      </c>
      <c r="L135" s="6" t="s">
        <v>20</v>
      </c>
    </row>
    <row r="136" spans="1:12" x14ac:dyDescent="0.2">
      <c r="A136" s="6" t="s">
        <v>490</v>
      </c>
      <c r="B136" s="6" t="s">
        <v>604</v>
      </c>
      <c r="C136" s="6" t="s">
        <v>491</v>
      </c>
      <c r="D136" s="6" t="s">
        <v>692</v>
      </c>
      <c r="E136" s="9">
        <v>500</v>
      </c>
      <c r="F136" s="9">
        <v>22320</v>
      </c>
      <c r="G136" s="9">
        <v>1116</v>
      </c>
      <c r="H136" s="7">
        <v>41843</v>
      </c>
      <c r="I136" s="6">
        <v>15166586</v>
      </c>
      <c r="J136" s="6">
        <v>1413590997</v>
      </c>
      <c r="K136" s="6" t="s">
        <v>693</v>
      </c>
      <c r="L136" s="6" t="s">
        <v>20</v>
      </c>
    </row>
    <row r="137" spans="1:12" x14ac:dyDescent="0.2">
      <c r="A137" s="6" t="s">
        <v>513</v>
      </c>
      <c r="B137" s="6" t="s">
        <v>604</v>
      </c>
      <c r="C137" s="6" t="s">
        <v>514</v>
      </c>
      <c r="D137" s="6" t="s">
        <v>692</v>
      </c>
      <c r="E137" s="9">
        <v>3400</v>
      </c>
      <c r="F137" s="9">
        <v>22250</v>
      </c>
      <c r="G137" s="9">
        <v>7565</v>
      </c>
      <c r="H137" s="7">
        <v>41848</v>
      </c>
      <c r="I137" s="6" t="s">
        <v>864</v>
      </c>
      <c r="J137" s="6">
        <v>1413598016</v>
      </c>
      <c r="K137" s="6" t="s">
        <v>693</v>
      </c>
      <c r="L137" s="6" t="s">
        <v>20</v>
      </c>
    </row>
    <row r="138" spans="1:12" x14ac:dyDescent="0.2">
      <c r="A138" s="6" t="s">
        <v>32</v>
      </c>
      <c r="B138" s="6" t="s">
        <v>729</v>
      </c>
      <c r="C138" s="6" t="s">
        <v>33</v>
      </c>
      <c r="D138" s="6" t="s">
        <v>694</v>
      </c>
      <c r="E138" s="9">
        <v>39450</v>
      </c>
      <c r="F138" s="9">
        <v>30001</v>
      </c>
      <c r="G138" s="9">
        <v>118353.94</v>
      </c>
      <c r="H138" s="7">
        <v>41848</v>
      </c>
      <c r="I138" s="6" t="s">
        <v>865</v>
      </c>
      <c r="J138" s="6">
        <v>1434477780</v>
      </c>
      <c r="K138" s="6" t="s">
        <v>34</v>
      </c>
      <c r="L138" s="6" t="s">
        <v>423</v>
      </c>
    </row>
    <row r="139" spans="1:12" x14ac:dyDescent="0.2">
      <c r="A139" s="6" t="s">
        <v>473</v>
      </c>
      <c r="B139" s="6" t="s">
        <v>856</v>
      </c>
      <c r="C139" s="6" t="s">
        <v>474</v>
      </c>
      <c r="D139" s="6" t="s">
        <v>692</v>
      </c>
      <c r="E139" s="9">
        <v>3775.8</v>
      </c>
      <c r="F139" s="9">
        <v>22300</v>
      </c>
      <c r="G139" s="9">
        <v>8420.0300000000007</v>
      </c>
      <c r="H139" s="7">
        <v>41850</v>
      </c>
      <c r="I139" s="6" t="s">
        <v>866</v>
      </c>
      <c r="J139" s="6">
        <v>1413603684</v>
      </c>
      <c r="K139" s="6" t="s">
        <v>693</v>
      </c>
      <c r="L139" s="6" t="s">
        <v>20</v>
      </c>
    </row>
    <row r="140" spans="1:12" x14ac:dyDescent="0.2">
      <c r="A140" s="6" t="s">
        <v>513</v>
      </c>
      <c r="B140" s="6" t="s">
        <v>604</v>
      </c>
      <c r="C140" s="6" t="s">
        <v>514</v>
      </c>
      <c r="D140" s="6" t="s">
        <v>692</v>
      </c>
      <c r="E140" s="9">
        <v>910</v>
      </c>
      <c r="F140" s="9">
        <v>37790</v>
      </c>
      <c r="G140" s="9">
        <v>3438.89</v>
      </c>
      <c r="H140" s="7">
        <v>41848</v>
      </c>
      <c r="I140" s="6">
        <v>15167166</v>
      </c>
      <c r="J140" s="6">
        <v>1413598399</v>
      </c>
      <c r="K140" s="6" t="s">
        <v>693</v>
      </c>
      <c r="L140" s="6" t="s">
        <v>20</v>
      </c>
    </row>
    <row r="141" spans="1:12" x14ac:dyDescent="0.2">
      <c r="A141" s="6" t="s">
        <v>867</v>
      </c>
      <c r="B141" s="6" t="s">
        <v>777</v>
      </c>
      <c r="C141" s="6" t="s">
        <v>383</v>
      </c>
      <c r="D141" s="6" t="s">
        <v>694</v>
      </c>
      <c r="E141" s="9">
        <v>10000</v>
      </c>
      <c r="F141" s="9">
        <v>29990</v>
      </c>
      <c r="G141" s="9">
        <v>29990</v>
      </c>
      <c r="H141" s="7">
        <v>41850</v>
      </c>
      <c r="I141" s="6" t="s">
        <v>868</v>
      </c>
      <c r="J141" s="6">
        <v>1413603703</v>
      </c>
      <c r="K141" s="6" t="s">
        <v>693</v>
      </c>
      <c r="L141" s="6" t="s">
        <v>20</v>
      </c>
    </row>
    <row r="142" spans="1:12" x14ac:dyDescent="0.2">
      <c r="A142" s="6" t="s">
        <v>444</v>
      </c>
      <c r="B142" s="6" t="s">
        <v>691</v>
      </c>
      <c r="C142" s="6" t="s">
        <v>445</v>
      </c>
      <c r="D142" s="6" t="s">
        <v>703</v>
      </c>
      <c r="E142" s="9">
        <v>405</v>
      </c>
      <c r="F142" s="9">
        <v>38010</v>
      </c>
      <c r="G142" s="9">
        <v>1539.4</v>
      </c>
      <c r="H142" s="7">
        <v>41857</v>
      </c>
      <c r="I142" s="6" t="s">
        <v>869</v>
      </c>
      <c r="J142" s="6">
        <v>1413627453</v>
      </c>
      <c r="K142" s="6" t="s">
        <v>693</v>
      </c>
      <c r="L142" s="6" t="s">
        <v>20</v>
      </c>
    </row>
    <row r="143" spans="1:12" x14ac:dyDescent="0.2">
      <c r="A143" s="6" t="s">
        <v>16</v>
      </c>
      <c r="B143" s="6" t="s">
        <v>870</v>
      </c>
      <c r="C143" s="6" t="s">
        <v>18</v>
      </c>
      <c r="D143" s="6" t="s">
        <v>692</v>
      </c>
      <c r="E143" s="9">
        <v>288740.81</v>
      </c>
      <c r="F143" s="9">
        <v>22795</v>
      </c>
      <c r="G143" s="9">
        <v>658184.67000000004</v>
      </c>
      <c r="H143" s="7">
        <v>41766</v>
      </c>
      <c r="I143" s="6" t="s">
        <v>871</v>
      </c>
      <c r="J143" s="6">
        <v>1434478127</v>
      </c>
      <c r="K143" s="6" t="s">
        <v>593</v>
      </c>
      <c r="L143" s="6" t="s">
        <v>20</v>
      </c>
    </row>
    <row r="144" spans="1:12" x14ac:dyDescent="0.2">
      <c r="A144" s="6" t="s">
        <v>501</v>
      </c>
      <c r="B144" s="6" t="s">
        <v>604</v>
      </c>
      <c r="C144" s="6" t="s">
        <v>502</v>
      </c>
      <c r="D144" s="6" t="s">
        <v>703</v>
      </c>
      <c r="E144" s="9">
        <v>3730</v>
      </c>
      <c r="F144" s="9">
        <v>38440</v>
      </c>
      <c r="G144" s="9">
        <v>14338.12</v>
      </c>
      <c r="H144" s="7">
        <v>41859</v>
      </c>
      <c r="I144" s="6">
        <v>15170078</v>
      </c>
      <c r="J144" s="6">
        <v>1413633730</v>
      </c>
      <c r="K144" s="6" t="s">
        <v>693</v>
      </c>
      <c r="L144" s="6" t="s">
        <v>20</v>
      </c>
    </row>
    <row r="145" spans="1:12" x14ac:dyDescent="0.2">
      <c r="A145" s="6" t="s">
        <v>496</v>
      </c>
      <c r="B145" s="6" t="s">
        <v>604</v>
      </c>
      <c r="C145" s="6" t="s">
        <v>462</v>
      </c>
      <c r="D145" s="6" t="s">
        <v>692</v>
      </c>
      <c r="E145" s="9">
        <v>3000</v>
      </c>
      <c r="F145" s="9">
        <v>22390</v>
      </c>
      <c r="G145" s="9">
        <v>6846</v>
      </c>
      <c r="H145" s="7">
        <v>41859</v>
      </c>
      <c r="I145" s="6">
        <v>15170074</v>
      </c>
      <c r="J145" s="6">
        <v>1413633725</v>
      </c>
      <c r="K145" s="6" t="s">
        <v>693</v>
      </c>
      <c r="L145" s="6" t="s">
        <v>20</v>
      </c>
    </row>
    <row r="146" spans="1:12" x14ac:dyDescent="0.2">
      <c r="A146" s="6" t="s">
        <v>511</v>
      </c>
      <c r="B146" s="6" t="s">
        <v>604</v>
      </c>
      <c r="C146" s="6" t="s">
        <v>512</v>
      </c>
      <c r="D146" s="6" t="s">
        <v>692</v>
      </c>
      <c r="E146" s="9">
        <v>810</v>
      </c>
      <c r="F146" s="9">
        <v>22820</v>
      </c>
      <c r="G146" s="9">
        <v>1848.42</v>
      </c>
      <c r="H146" s="7">
        <v>41859</v>
      </c>
      <c r="I146" s="6" t="s">
        <v>872</v>
      </c>
      <c r="J146" s="6">
        <v>1413633718</v>
      </c>
      <c r="K146" s="6" t="s">
        <v>693</v>
      </c>
      <c r="L146" s="6" t="s">
        <v>42</v>
      </c>
    </row>
    <row r="147" spans="1:12" x14ac:dyDescent="0.2">
      <c r="A147" s="6" t="s">
        <v>519</v>
      </c>
      <c r="B147" s="6" t="s">
        <v>604</v>
      </c>
      <c r="C147" s="6" t="s">
        <v>437</v>
      </c>
      <c r="D147" s="6" t="s">
        <v>692</v>
      </c>
      <c r="E147" s="9">
        <v>507</v>
      </c>
      <c r="F147" s="9">
        <v>22820</v>
      </c>
      <c r="G147" s="9">
        <v>1156.97</v>
      </c>
      <c r="H147" s="7">
        <v>41859</v>
      </c>
      <c r="I147" s="6" t="s">
        <v>873</v>
      </c>
      <c r="J147" s="6">
        <v>1413633722</v>
      </c>
      <c r="K147" s="6" t="s">
        <v>693</v>
      </c>
      <c r="L147" s="6" t="s">
        <v>20</v>
      </c>
    </row>
    <row r="148" spans="1:12" x14ac:dyDescent="0.2">
      <c r="A148" s="6" t="s">
        <v>522</v>
      </c>
      <c r="B148" s="6" t="s">
        <v>604</v>
      </c>
      <c r="C148" s="6" t="s">
        <v>456</v>
      </c>
      <c r="D148" s="6" t="s">
        <v>692</v>
      </c>
      <c r="E148" s="9">
        <v>690</v>
      </c>
      <c r="F148" s="9">
        <v>23040</v>
      </c>
      <c r="G148" s="9">
        <v>1589.76</v>
      </c>
      <c r="H148" s="7">
        <v>41859</v>
      </c>
      <c r="I148" s="6" t="s">
        <v>874</v>
      </c>
      <c r="J148" s="6">
        <v>1413636583</v>
      </c>
      <c r="K148" s="6" t="s">
        <v>693</v>
      </c>
      <c r="L148" s="6" t="s">
        <v>42</v>
      </c>
    </row>
    <row r="149" spans="1:12" x14ac:dyDescent="0.2">
      <c r="A149" s="6" t="s">
        <v>697</v>
      </c>
      <c r="B149" s="6" t="s">
        <v>698</v>
      </c>
      <c r="C149" s="6" t="s">
        <v>699</v>
      </c>
      <c r="D149" s="6" t="s">
        <v>692</v>
      </c>
      <c r="E149" s="9">
        <v>3260.27</v>
      </c>
      <c r="F149" s="9">
        <v>23080</v>
      </c>
      <c r="G149" s="9">
        <v>7524.71</v>
      </c>
      <c r="H149" s="7">
        <v>41863</v>
      </c>
      <c r="I149" s="6">
        <v>15170472</v>
      </c>
      <c r="J149" s="6">
        <v>1413639939</v>
      </c>
      <c r="K149" s="6" t="s">
        <v>693</v>
      </c>
      <c r="L149" s="6" t="s">
        <v>42</v>
      </c>
    </row>
    <row r="150" spans="1:12" x14ac:dyDescent="0.2">
      <c r="A150" s="6" t="s">
        <v>446</v>
      </c>
      <c r="B150" s="6" t="s">
        <v>691</v>
      </c>
      <c r="C150" s="6" t="s">
        <v>435</v>
      </c>
      <c r="D150" s="6" t="s">
        <v>692</v>
      </c>
      <c r="E150" s="9">
        <v>1350</v>
      </c>
      <c r="F150" s="9">
        <v>22890</v>
      </c>
      <c r="G150" s="9">
        <v>3090.15</v>
      </c>
      <c r="H150" s="7">
        <v>41865</v>
      </c>
      <c r="I150" s="6" t="s">
        <v>875</v>
      </c>
      <c r="J150" s="6">
        <v>1413645877</v>
      </c>
      <c r="K150" s="6" t="s">
        <v>693</v>
      </c>
      <c r="L150" s="6" t="s">
        <v>20</v>
      </c>
    </row>
    <row r="151" spans="1:12" x14ac:dyDescent="0.2">
      <c r="A151" s="6" t="s">
        <v>163</v>
      </c>
      <c r="B151" s="6" t="s">
        <v>601</v>
      </c>
      <c r="C151" s="6" t="s">
        <v>164</v>
      </c>
      <c r="D151" s="6" t="s">
        <v>694</v>
      </c>
      <c r="E151" s="9">
        <v>237</v>
      </c>
      <c r="F151" s="9">
        <v>30540</v>
      </c>
      <c r="G151" s="9">
        <v>723.79</v>
      </c>
      <c r="H151" s="7">
        <v>41865</v>
      </c>
      <c r="I151" s="6">
        <v>15170826</v>
      </c>
      <c r="J151" s="6">
        <v>1434478318</v>
      </c>
      <c r="K151" s="6" t="s">
        <v>593</v>
      </c>
      <c r="L151" s="6" t="s">
        <v>20</v>
      </c>
    </row>
    <row r="152" spans="1:12" x14ac:dyDescent="0.2">
      <c r="A152" s="6" t="s">
        <v>163</v>
      </c>
      <c r="B152" s="6" t="s">
        <v>601</v>
      </c>
      <c r="C152" s="6" t="s">
        <v>164</v>
      </c>
      <c r="D152" s="6" t="s">
        <v>694</v>
      </c>
      <c r="E152" s="9">
        <v>550</v>
      </c>
      <c r="F152" s="9">
        <v>30540</v>
      </c>
      <c r="G152" s="9">
        <v>1679.7</v>
      </c>
      <c r="H152" s="7">
        <v>41865</v>
      </c>
      <c r="I152" s="6" t="s">
        <v>876</v>
      </c>
      <c r="J152" s="6">
        <v>1434478318</v>
      </c>
      <c r="K152" s="6" t="s">
        <v>593</v>
      </c>
      <c r="L152" s="6" t="s">
        <v>20</v>
      </c>
    </row>
    <row r="153" spans="1:12" x14ac:dyDescent="0.2">
      <c r="A153" s="6" t="s">
        <v>163</v>
      </c>
      <c r="B153" s="6" t="s">
        <v>601</v>
      </c>
      <c r="C153" s="6" t="s">
        <v>164</v>
      </c>
      <c r="D153" s="6" t="s">
        <v>694</v>
      </c>
      <c r="E153" s="9">
        <v>4107</v>
      </c>
      <c r="F153" s="9">
        <v>30540</v>
      </c>
      <c r="G153" s="9">
        <v>12542.77</v>
      </c>
      <c r="H153" s="7">
        <v>41865</v>
      </c>
      <c r="I153" s="6" t="s">
        <v>876</v>
      </c>
      <c r="J153" s="6">
        <v>1434478318</v>
      </c>
      <c r="K153" s="6" t="s">
        <v>593</v>
      </c>
      <c r="L153" s="6" t="s">
        <v>20</v>
      </c>
    </row>
    <row r="154" spans="1:12" x14ac:dyDescent="0.2">
      <c r="A154" s="6" t="s">
        <v>163</v>
      </c>
      <c r="B154" s="6" t="s">
        <v>601</v>
      </c>
      <c r="C154" s="6" t="s">
        <v>164</v>
      </c>
      <c r="D154" s="6" t="s">
        <v>694</v>
      </c>
      <c r="E154" s="9">
        <v>4894</v>
      </c>
      <c r="F154" s="9">
        <v>30540</v>
      </c>
      <c r="G154" s="9">
        <v>14946.27</v>
      </c>
      <c r="H154" s="7">
        <v>41865</v>
      </c>
      <c r="I154" s="6" t="s">
        <v>876</v>
      </c>
      <c r="J154" s="6">
        <v>1434478318</v>
      </c>
      <c r="K154" s="6" t="s">
        <v>593</v>
      </c>
      <c r="L154" s="6" t="s">
        <v>20</v>
      </c>
    </row>
    <row r="155" spans="1:12" x14ac:dyDescent="0.2">
      <c r="A155" s="6" t="s">
        <v>322</v>
      </c>
      <c r="B155" s="6" t="s">
        <v>604</v>
      </c>
      <c r="C155" s="6" t="s">
        <v>323</v>
      </c>
      <c r="D155" s="6" t="s">
        <v>692</v>
      </c>
      <c r="E155" s="9">
        <v>27185.4</v>
      </c>
      <c r="F155" s="9">
        <v>22835</v>
      </c>
      <c r="G155" s="9">
        <v>62077.86</v>
      </c>
      <c r="H155" s="7">
        <v>41865</v>
      </c>
      <c r="I155" s="6" t="s">
        <v>877</v>
      </c>
      <c r="J155" s="6">
        <v>1434478317</v>
      </c>
      <c r="K155" s="6" t="s">
        <v>593</v>
      </c>
      <c r="L155" s="6" t="s">
        <v>42</v>
      </c>
    </row>
    <row r="156" spans="1:12" x14ac:dyDescent="0.2">
      <c r="A156" s="6" t="s">
        <v>539</v>
      </c>
      <c r="B156" s="6" t="s">
        <v>777</v>
      </c>
      <c r="C156" s="6" t="s">
        <v>540</v>
      </c>
      <c r="D156" s="6" t="s">
        <v>692</v>
      </c>
      <c r="E156" s="9">
        <v>3000</v>
      </c>
      <c r="F156" s="9">
        <v>22850</v>
      </c>
      <c r="G156" s="9">
        <v>6855</v>
      </c>
      <c r="H156" s="7">
        <v>41865</v>
      </c>
      <c r="I156" s="6" t="s">
        <v>878</v>
      </c>
      <c r="J156" s="6">
        <v>1413646698</v>
      </c>
      <c r="K156" s="6" t="s">
        <v>693</v>
      </c>
      <c r="L156" s="6" t="s">
        <v>42</v>
      </c>
    </row>
    <row r="157" spans="1:12" x14ac:dyDescent="0.2">
      <c r="A157" s="6" t="s">
        <v>879</v>
      </c>
      <c r="B157" s="6" t="s">
        <v>599</v>
      </c>
      <c r="C157" s="6" t="s">
        <v>880</v>
      </c>
      <c r="D157" s="6" t="s">
        <v>694</v>
      </c>
      <c r="E157" s="9">
        <v>1950</v>
      </c>
      <c r="F157" s="9">
        <v>30450</v>
      </c>
      <c r="G157" s="9">
        <v>5937.75</v>
      </c>
      <c r="H157" s="7">
        <v>41866</v>
      </c>
      <c r="I157" s="6">
        <v>15171107</v>
      </c>
      <c r="J157" s="6">
        <v>1413649056</v>
      </c>
      <c r="K157" s="6" t="s">
        <v>693</v>
      </c>
      <c r="L157" s="6" t="s">
        <v>42</v>
      </c>
    </row>
    <row r="158" spans="1:12" x14ac:dyDescent="0.2">
      <c r="A158" s="6" t="s">
        <v>58</v>
      </c>
      <c r="B158" s="6" t="s">
        <v>691</v>
      </c>
      <c r="C158" s="6" t="s">
        <v>59</v>
      </c>
      <c r="D158" s="6" t="s">
        <v>694</v>
      </c>
      <c r="E158" s="9">
        <v>140000</v>
      </c>
      <c r="F158" s="9">
        <v>30060</v>
      </c>
      <c r="G158" s="9">
        <v>420840</v>
      </c>
      <c r="H158" s="7">
        <v>41873</v>
      </c>
      <c r="I158" s="6" t="s">
        <v>881</v>
      </c>
      <c r="J158" s="6">
        <v>1434478552</v>
      </c>
      <c r="K158" s="6" t="s">
        <v>593</v>
      </c>
      <c r="L158" s="6" t="s">
        <v>20</v>
      </c>
    </row>
    <row r="159" spans="1:12" x14ac:dyDescent="0.2">
      <c r="A159" s="6" t="s">
        <v>523</v>
      </c>
      <c r="B159" s="6" t="s">
        <v>604</v>
      </c>
      <c r="C159" s="6" t="s">
        <v>524</v>
      </c>
      <c r="D159" s="6" t="s">
        <v>692</v>
      </c>
      <c r="E159" s="9">
        <v>775</v>
      </c>
      <c r="F159" s="9">
        <v>22650</v>
      </c>
      <c r="G159" s="9">
        <v>1755.37</v>
      </c>
      <c r="H159" s="7">
        <v>41873</v>
      </c>
      <c r="I159" s="6" t="s">
        <v>882</v>
      </c>
      <c r="J159" s="6">
        <v>1413663117</v>
      </c>
      <c r="K159" s="6" t="s">
        <v>693</v>
      </c>
      <c r="L159" s="6" t="s">
        <v>20</v>
      </c>
    </row>
    <row r="160" spans="1:12" x14ac:dyDescent="0.2">
      <c r="A160" s="6" t="s">
        <v>525</v>
      </c>
      <c r="B160" s="6" t="s">
        <v>604</v>
      </c>
      <c r="C160" s="6" t="s">
        <v>526</v>
      </c>
      <c r="D160" s="6" t="s">
        <v>692</v>
      </c>
      <c r="E160" s="9">
        <v>1435</v>
      </c>
      <c r="F160" s="9">
        <v>22650</v>
      </c>
      <c r="G160" s="9">
        <v>3250.27</v>
      </c>
      <c r="H160" s="7">
        <v>41873</v>
      </c>
      <c r="I160" s="6" t="s">
        <v>883</v>
      </c>
      <c r="J160" s="6">
        <v>1413663115</v>
      </c>
      <c r="K160" s="6" t="s">
        <v>693</v>
      </c>
      <c r="L160" s="6" t="s">
        <v>20</v>
      </c>
    </row>
    <row r="161" spans="1:12" x14ac:dyDescent="0.2">
      <c r="A161" s="6" t="s">
        <v>76</v>
      </c>
      <c r="B161" s="6" t="s">
        <v>708</v>
      </c>
      <c r="C161" s="6" t="s">
        <v>77</v>
      </c>
      <c r="D161" s="6" t="s">
        <v>692</v>
      </c>
      <c r="E161" s="9">
        <v>41023</v>
      </c>
      <c r="F161" s="9">
        <v>22670</v>
      </c>
      <c r="G161" s="9">
        <v>92999.14</v>
      </c>
      <c r="H161" s="7">
        <v>41876</v>
      </c>
      <c r="I161" s="6" t="s">
        <v>884</v>
      </c>
      <c r="J161" s="6">
        <v>1434478562</v>
      </c>
      <c r="K161" s="6" t="s">
        <v>593</v>
      </c>
      <c r="L161" s="6" t="s">
        <v>42</v>
      </c>
    </row>
    <row r="162" spans="1:12" x14ac:dyDescent="0.2">
      <c r="A162" s="6" t="s">
        <v>500</v>
      </c>
      <c r="B162" s="6" t="s">
        <v>604</v>
      </c>
      <c r="C162" s="6" t="s">
        <v>435</v>
      </c>
      <c r="D162" s="6" t="s">
        <v>692</v>
      </c>
      <c r="E162" s="9">
        <v>12600</v>
      </c>
      <c r="F162" s="9">
        <v>22670</v>
      </c>
      <c r="G162" s="9">
        <v>28564.2</v>
      </c>
      <c r="H162" s="7">
        <v>41876</v>
      </c>
      <c r="I162" s="6">
        <v>15172478</v>
      </c>
      <c r="J162" s="6">
        <v>1413665591</v>
      </c>
      <c r="K162" s="6" t="s">
        <v>693</v>
      </c>
      <c r="L162" s="6" t="s">
        <v>20</v>
      </c>
    </row>
    <row r="163" spans="1:12" x14ac:dyDescent="0.2">
      <c r="A163" s="6" t="s">
        <v>184</v>
      </c>
      <c r="B163" s="6" t="s">
        <v>601</v>
      </c>
      <c r="C163" s="6" t="s">
        <v>185</v>
      </c>
      <c r="D163" s="6" t="s">
        <v>694</v>
      </c>
      <c r="E163" s="9">
        <v>1246.5</v>
      </c>
      <c r="F163" s="9">
        <v>22810</v>
      </c>
      <c r="G163" s="9">
        <v>2843.26</v>
      </c>
      <c r="H163" s="7">
        <v>41879</v>
      </c>
      <c r="I163" s="6" t="s">
        <v>885</v>
      </c>
      <c r="J163" s="6">
        <v>1434478677</v>
      </c>
      <c r="K163" s="6" t="s">
        <v>593</v>
      </c>
      <c r="L163" s="6" t="s">
        <v>42</v>
      </c>
    </row>
    <row r="164" spans="1:12" x14ac:dyDescent="0.2">
      <c r="A164" s="6" t="s">
        <v>226</v>
      </c>
      <c r="B164" s="6" t="s">
        <v>602</v>
      </c>
      <c r="C164" s="6" t="s">
        <v>227</v>
      </c>
      <c r="D164" s="6" t="s">
        <v>692</v>
      </c>
      <c r="E164" s="9">
        <v>5860</v>
      </c>
      <c r="F164" s="9">
        <v>22810</v>
      </c>
      <c r="G164" s="9">
        <v>13366.66</v>
      </c>
      <c r="H164" s="7">
        <v>41879</v>
      </c>
      <c r="I164" s="6" t="s">
        <v>886</v>
      </c>
      <c r="J164" s="6">
        <v>1434478672</v>
      </c>
      <c r="K164" s="6" t="s">
        <v>593</v>
      </c>
      <c r="L164" s="6" t="s">
        <v>20</v>
      </c>
    </row>
    <row r="165" spans="1:12" x14ac:dyDescent="0.2">
      <c r="A165" s="6" t="s">
        <v>251</v>
      </c>
      <c r="B165" s="6" t="s">
        <v>603</v>
      </c>
      <c r="C165" s="6" t="s">
        <v>887</v>
      </c>
      <c r="D165" s="6" t="s">
        <v>692</v>
      </c>
      <c r="E165" s="9">
        <v>4450</v>
      </c>
      <c r="F165" s="9">
        <v>22810</v>
      </c>
      <c r="G165" s="9">
        <v>10150.450000000001</v>
      </c>
      <c r="H165" s="7">
        <v>41879</v>
      </c>
      <c r="I165" s="6" t="s">
        <v>888</v>
      </c>
      <c r="J165" s="6">
        <v>1434478678</v>
      </c>
      <c r="K165" s="6" t="s">
        <v>593</v>
      </c>
      <c r="L165" s="6" t="s">
        <v>20</v>
      </c>
    </row>
    <row r="166" spans="1:12" x14ac:dyDescent="0.2">
      <c r="A166" s="6" t="s">
        <v>520</v>
      </c>
      <c r="B166" s="6" t="s">
        <v>604</v>
      </c>
      <c r="C166" s="6" t="s">
        <v>521</v>
      </c>
      <c r="D166" s="6" t="s">
        <v>692</v>
      </c>
      <c r="E166" s="9">
        <v>500</v>
      </c>
      <c r="F166" s="9">
        <v>22790</v>
      </c>
      <c r="G166" s="9">
        <v>1139.5</v>
      </c>
      <c r="H166" s="7">
        <v>41879</v>
      </c>
      <c r="I166" s="6" t="s">
        <v>889</v>
      </c>
      <c r="J166" s="6">
        <v>1413673994</v>
      </c>
      <c r="K166" s="6" t="s">
        <v>693</v>
      </c>
      <c r="L166" s="6" t="s">
        <v>20</v>
      </c>
    </row>
    <row r="167" spans="1:12" x14ac:dyDescent="0.2">
      <c r="A167" s="6" t="s">
        <v>255</v>
      </c>
      <c r="B167" s="6" t="s">
        <v>603</v>
      </c>
      <c r="C167" s="6" t="s">
        <v>256</v>
      </c>
      <c r="D167" s="6" t="s">
        <v>692</v>
      </c>
      <c r="E167" s="9">
        <v>4299</v>
      </c>
      <c r="F167" s="9">
        <v>22670</v>
      </c>
      <c r="G167" s="9">
        <v>9745.83</v>
      </c>
      <c r="H167" s="7">
        <v>41880</v>
      </c>
      <c r="I167" s="6" t="s">
        <v>890</v>
      </c>
      <c r="J167" s="6">
        <v>1434478694</v>
      </c>
      <c r="K167" s="6" t="s">
        <v>593</v>
      </c>
      <c r="L167" s="6" t="s">
        <v>20</v>
      </c>
    </row>
    <row r="168" spans="1:12" x14ac:dyDescent="0.2">
      <c r="A168" s="6" t="s">
        <v>527</v>
      </c>
      <c r="B168" s="6" t="s">
        <v>604</v>
      </c>
      <c r="C168" s="6" t="s">
        <v>454</v>
      </c>
      <c r="D168" s="6" t="s">
        <v>692</v>
      </c>
      <c r="E168" s="9">
        <v>1500</v>
      </c>
      <c r="F168" s="9">
        <v>22572</v>
      </c>
      <c r="G168" s="9">
        <v>3385.8</v>
      </c>
      <c r="H168" s="7">
        <v>41886</v>
      </c>
      <c r="I168" s="6" t="s">
        <v>891</v>
      </c>
      <c r="J168" s="6">
        <v>1413695852</v>
      </c>
      <c r="K168" s="6" t="s">
        <v>693</v>
      </c>
      <c r="L168" s="6" t="s">
        <v>20</v>
      </c>
    </row>
    <row r="169" spans="1:12" ht="24" x14ac:dyDescent="0.2">
      <c r="A169" s="6" t="s">
        <v>544</v>
      </c>
      <c r="B169" s="6" t="s">
        <v>892</v>
      </c>
      <c r="C169" s="6" t="s">
        <v>1276</v>
      </c>
      <c r="D169" s="6" t="s">
        <v>694</v>
      </c>
      <c r="E169" s="9">
        <v>1000</v>
      </c>
      <c r="F169" s="9">
        <v>22410</v>
      </c>
      <c r="G169" s="9">
        <v>2241</v>
      </c>
      <c r="H169" s="7">
        <v>41887</v>
      </c>
      <c r="I169" s="6" t="s">
        <v>893</v>
      </c>
      <c r="J169" s="6">
        <v>1413699022</v>
      </c>
      <c r="K169" s="6" t="s">
        <v>693</v>
      </c>
      <c r="L169" s="6" t="s">
        <v>42</v>
      </c>
    </row>
    <row r="170" spans="1:12" x14ac:dyDescent="0.2">
      <c r="A170" s="6" t="s">
        <v>499</v>
      </c>
      <c r="B170" s="6" t="s">
        <v>604</v>
      </c>
      <c r="C170" s="6" t="s">
        <v>439</v>
      </c>
      <c r="D170" s="6" t="s">
        <v>692</v>
      </c>
      <c r="E170" s="9">
        <v>961.9</v>
      </c>
      <c r="F170" s="9">
        <v>22400</v>
      </c>
      <c r="G170" s="9">
        <v>2154.65</v>
      </c>
      <c r="H170" s="7">
        <v>41890</v>
      </c>
      <c r="I170" s="6" t="s">
        <v>894</v>
      </c>
      <c r="J170" s="6">
        <v>1413701744</v>
      </c>
      <c r="K170" s="6" t="s">
        <v>693</v>
      </c>
      <c r="L170" s="6" t="s">
        <v>20</v>
      </c>
    </row>
    <row r="171" spans="1:12" x14ac:dyDescent="0.2">
      <c r="A171" s="6" t="s">
        <v>503</v>
      </c>
      <c r="B171" s="6" t="s">
        <v>604</v>
      </c>
      <c r="C171" s="6" t="s">
        <v>491</v>
      </c>
      <c r="D171" s="6" t="s">
        <v>692</v>
      </c>
      <c r="E171" s="9">
        <v>3365</v>
      </c>
      <c r="F171" s="9">
        <v>22440</v>
      </c>
      <c r="G171" s="9">
        <v>7551.06</v>
      </c>
      <c r="H171" s="7">
        <v>41890</v>
      </c>
      <c r="I171" s="6" t="s">
        <v>895</v>
      </c>
      <c r="J171" s="6">
        <v>1413701697</v>
      </c>
      <c r="K171" s="6" t="s">
        <v>693</v>
      </c>
      <c r="L171" s="6" t="s">
        <v>20</v>
      </c>
    </row>
    <row r="172" spans="1:12" x14ac:dyDescent="0.2">
      <c r="A172" s="6" t="s">
        <v>438</v>
      </c>
      <c r="B172" s="6" t="s">
        <v>729</v>
      </c>
      <c r="C172" s="6" t="s">
        <v>439</v>
      </c>
      <c r="D172" s="6" t="s">
        <v>692</v>
      </c>
      <c r="E172" s="9">
        <v>478.08</v>
      </c>
      <c r="F172" s="9">
        <v>22610</v>
      </c>
      <c r="G172" s="9">
        <v>1080.93</v>
      </c>
      <c r="H172" s="7">
        <v>41892</v>
      </c>
      <c r="I172" s="6" t="s">
        <v>896</v>
      </c>
      <c r="J172" s="6">
        <v>1413712304</v>
      </c>
      <c r="K172" s="6" t="s">
        <v>693</v>
      </c>
      <c r="L172" s="6" t="s">
        <v>42</v>
      </c>
    </row>
    <row r="173" spans="1:12" x14ac:dyDescent="0.2">
      <c r="A173" s="6" t="s">
        <v>697</v>
      </c>
      <c r="B173" s="6" t="s">
        <v>698</v>
      </c>
      <c r="C173" s="6" t="s">
        <v>699</v>
      </c>
      <c r="D173" s="6" t="s">
        <v>692</v>
      </c>
      <c r="E173" s="9">
        <v>7524.71</v>
      </c>
      <c r="F173" s="9">
        <v>22961</v>
      </c>
      <c r="G173" s="9">
        <v>17277.48</v>
      </c>
      <c r="H173" s="7">
        <v>41893</v>
      </c>
      <c r="I173" s="6">
        <v>15176352</v>
      </c>
      <c r="J173" s="6">
        <v>1413715442</v>
      </c>
      <c r="K173" s="6" t="s">
        <v>693</v>
      </c>
      <c r="L173" s="6" t="s">
        <v>42</v>
      </c>
    </row>
    <row r="174" spans="1:12" x14ac:dyDescent="0.2">
      <c r="A174" s="6" t="s">
        <v>360</v>
      </c>
      <c r="B174" s="6" t="s">
        <v>604</v>
      </c>
      <c r="C174" s="6" t="s">
        <v>361</v>
      </c>
      <c r="D174" s="6" t="s">
        <v>692</v>
      </c>
      <c r="E174" s="9">
        <v>905</v>
      </c>
      <c r="F174" s="9">
        <v>23960</v>
      </c>
      <c r="G174" s="9">
        <v>2168.38</v>
      </c>
      <c r="H174" s="7">
        <v>41906</v>
      </c>
      <c r="I174" s="6" t="s">
        <v>897</v>
      </c>
      <c r="J174" s="6">
        <v>1434479360</v>
      </c>
      <c r="K174" s="6" t="s">
        <v>593</v>
      </c>
      <c r="L174" s="6" t="s">
        <v>42</v>
      </c>
    </row>
    <row r="175" spans="1:12" x14ac:dyDescent="0.2">
      <c r="A175" s="6" t="s">
        <v>73</v>
      </c>
      <c r="B175" s="6" t="s">
        <v>708</v>
      </c>
      <c r="C175" s="6" t="s">
        <v>74</v>
      </c>
      <c r="D175" s="6" t="s">
        <v>692</v>
      </c>
      <c r="E175" s="9">
        <v>187500</v>
      </c>
      <c r="F175" s="9">
        <v>23980</v>
      </c>
      <c r="G175" s="9">
        <v>449625</v>
      </c>
      <c r="H175" s="7">
        <v>41907</v>
      </c>
      <c r="I175" s="6" t="s">
        <v>898</v>
      </c>
      <c r="J175" s="6">
        <v>1434479436</v>
      </c>
      <c r="K175" s="6" t="s">
        <v>593</v>
      </c>
      <c r="L175" s="6" t="s">
        <v>42</v>
      </c>
    </row>
    <row r="176" spans="1:12" x14ac:dyDescent="0.2">
      <c r="A176" s="6" t="s">
        <v>60</v>
      </c>
      <c r="B176" s="6" t="s">
        <v>691</v>
      </c>
      <c r="C176" s="6" t="s">
        <v>61</v>
      </c>
      <c r="D176" s="6" t="s">
        <v>692</v>
      </c>
      <c r="E176" s="9">
        <v>102000</v>
      </c>
      <c r="F176" s="9">
        <v>23985</v>
      </c>
      <c r="G176" s="9">
        <v>244647</v>
      </c>
      <c r="H176" s="7">
        <v>41907</v>
      </c>
      <c r="I176" s="6" t="s">
        <v>899</v>
      </c>
      <c r="J176" s="6">
        <v>1434479470</v>
      </c>
      <c r="K176" s="6" t="s">
        <v>593</v>
      </c>
      <c r="L176" s="6" t="s">
        <v>20</v>
      </c>
    </row>
    <row r="177" spans="1:12" x14ac:dyDescent="0.2">
      <c r="A177" s="6" t="s">
        <v>478</v>
      </c>
      <c r="B177" s="6" t="s">
        <v>726</v>
      </c>
      <c r="C177" s="6" t="s">
        <v>437</v>
      </c>
      <c r="D177" s="6" t="s">
        <v>692</v>
      </c>
      <c r="E177" s="9">
        <v>239</v>
      </c>
      <c r="F177" s="9">
        <v>24410</v>
      </c>
      <c r="G177" s="9">
        <v>583.39</v>
      </c>
      <c r="H177" s="7">
        <v>41912</v>
      </c>
      <c r="I177" s="6" t="s">
        <v>900</v>
      </c>
      <c r="J177" s="6">
        <v>1413750594</v>
      </c>
      <c r="K177" s="6" t="s">
        <v>693</v>
      </c>
      <c r="L177" s="6" t="s">
        <v>42</v>
      </c>
    </row>
    <row r="178" spans="1:12" x14ac:dyDescent="0.2">
      <c r="A178" s="6" t="s">
        <v>447</v>
      </c>
      <c r="B178" s="6" t="s">
        <v>691</v>
      </c>
      <c r="C178" s="6" t="s">
        <v>448</v>
      </c>
      <c r="D178" s="6" t="s">
        <v>692</v>
      </c>
      <c r="E178" s="9">
        <v>3115</v>
      </c>
      <c r="F178" s="9">
        <v>24850</v>
      </c>
      <c r="G178" s="9">
        <v>7740.77</v>
      </c>
      <c r="H178" s="7">
        <v>41915</v>
      </c>
      <c r="I178" s="6" t="s">
        <v>901</v>
      </c>
      <c r="J178" s="6">
        <v>1413757759</v>
      </c>
      <c r="K178" s="6" t="s">
        <v>693</v>
      </c>
      <c r="L178" s="6" t="s">
        <v>20</v>
      </c>
    </row>
    <row r="179" spans="1:12" x14ac:dyDescent="0.2">
      <c r="A179" s="6" t="s">
        <v>500</v>
      </c>
      <c r="B179" s="6" t="s">
        <v>604</v>
      </c>
      <c r="C179" s="6" t="s">
        <v>435</v>
      </c>
      <c r="D179" s="6" t="s">
        <v>692</v>
      </c>
      <c r="E179" s="9">
        <v>7650</v>
      </c>
      <c r="F179" s="9">
        <v>24980</v>
      </c>
      <c r="G179" s="9">
        <v>19109.7</v>
      </c>
      <c r="H179" s="7">
        <v>41918</v>
      </c>
      <c r="I179" s="6">
        <v>15181164</v>
      </c>
      <c r="J179" s="6">
        <v>1413769232</v>
      </c>
      <c r="K179" s="6" t="s">
        <v>693</v>
      </c>
      <c r="L179" s="6" t="s">
        <v>20</v>
      </c>
    </row>
    <row r="180" spans="1:12" x14ac:dyDescent="0.2">
      <c r="A180" s="6" t="s">
        <v>528</v>
      </c>
      <c r="B180" s="6" t="s">
        <v>604</v>
      </c>
      <c r="C180" s="6" t="s">
        <v>902</v>
      </c>
      <c r="D180" s="6" t="s">
        <v>694</v>
      </c>
      <c r="E180" s="9">
        <v>960</v>
      </c>
      <c r="F180" s="9">
        <v>31660</v>
      </c>
      <c r="G180" s="9">
        <v>3039.36</v>
      </c>
      <c r="H180" s="7">
        <v>41918</v>
      </c>
      <c r="I180" s="6" t="s">
        <v>903</v>
      </c>
      <c r="J180" s="6">
        <v>1413769211</v>
      </c>
      <c r="K180" s="6" t="s">
        <v>693</v>
      </c>
      <c r="L180" s="6" t="s">
        <v>20</v>
      </c>
    </row>
    <row r="181" spans="1:12" x14ac:dyDescent="0.2">
      <c r="A181" s="6" t="s">
        <v>463</v>
      </c>
      <c r="B181" s="6" t="s">
        <v>708</v>
      </c>
      <c r="C181" s="6" t="s">
        <v>464</v>
      </c>
      <c r="D181" s="6" t="s">
        <v>692</v>
      </c>
      <c r="E181" s="9">
        <v>820</v>
      </c>
      <c r="F181" s="9">
        <v>24980</v>
      </c>
      <c r="G181" s="9">
        <v>2048.36</v>
      </c>
      <c r="H181" s="7">
        <v>41919</v>
      </c>
      <c r="I181" s="6" t="s">
        <v>904</v>
      </c>
      <c r="J181" s="6">
        <v>1413771654</v>
      </c>
      <c r="K181" s="6" t="s">
        <v>693</v>
      </c>
      <c r="L181" s="6" t="s">
        <v>42</v>
      </c>
    </row>
    <row r="182" spans="1:12" x14ac:dyDescent="0.2">
      <c r="A182" s="6" t="s">
        <v>697</v>
      </c>
      <c r="B182" s="6" t="s">
        <v>698</v>
      </c>
      <c r="C182" s="6" t="s">
        <v>699</v>
      </c>
      <c r="D182" s="6" t="s">
        <v>692</v>
      </c>
      <c r="E182" s="9">
        <v>3115.82</v>
      </c>
      <c r="F182" s="9">
        <v>24150</v>
      </c>
      <c r="G182" s="9">
        <v>7524.7</v>
      </c>
      <c r="H182" s="7">
        <v>41921</v>
      </c>
      <c r="I182" s="6">
        <v>15181693</v>
      </c>
      <c r="J182" s="6">
        <v>1413779308</v>
      </c>
      <c r="K182" s="6" t="s">
        <v>693</v>
      </c>
      <c r="L182" s="6" t="s">
        <v>42</v>
      </c>
    </row>
    <row r="183" spans="1:12" x14ac:dyDescent="0.2">
      <c r="A183" s="6" t="s">
        <v>529</v>
      </c>
      <c r="B183" s="6" t="s">
        <v>604</v>
      </c>
      <c r="C183" s="6" t="s">
        <v>526</v>
      </c>
      <c r="D183" s="6" t="s">
        <v>692</v>
      </c>
      <c r="E183" s="9">
        <v>355</v>
      </c>
      <c r="F183" s="9">
        <v>24080</v>
      </c>
      <c r="G183" s="9">
        <v>854.84</v>
      </c>
      <c r="H183" s="7">
        <v>41921</v>
      </c>
      <c r="I183" s="6" t="s">
        <v>905</v>
      </c>
      <c r="J183" s="6">
        <v>1413779427</v>
      </c>
      <c r="K183" s="6" t="s">
        <v>693</v>
      </c>
      <c r="L183" s="6" t="s">
        <v>20</v>
      </c>
    </row>
    <row r="184" spans="1:12" x14ac:dyDescent="0.2">
      <c r="A184" s="6" t="s">
        <v>906</v>
      </c>
      <c r="B184" s="6" t="s">
        <v>602</v>
      </c>
      <c r="C184" s="6" t="s">
        <v>303</v>
      </c>
      <c r="D184" s="6" t="s">
        <v>692</v>
      </c>
      <c r="E184" s="9">
        <v>478524</v>
      </c>
      <c r="F184" s="9">
        <v>24000</v>
      </c>
      <c r="G184" s="9">
        <v>1148457.6000000001</v>
      </c>
      <c r="H184" s="7">
        <v>42142</v>
      </c>
      <c r="I184" s="6" t="s">
        <v>907</v>
      </c>
      <c r="J184" s="6">
        <v>1441009050</v>
      </c>
      <c r="K184" s="6" t="s">
        <v>678</v>
      </c>
      <c r="L184" s="6" t="s">
        <v>20</v>
      </c>
    </row>
    <row r="185" spans="1:12" x14ac:dyDescent="0.2">
      <c r="A185" s="6" t="s">
        <v>449</v>
      </c>
      <c r="B185" s="6" t="s">
        <v>691</v>
      </c>
      <c r="C185" s="6" t="s">
        <v>435</v>
      </c>
      <c r="D185" s="6" t="s">
        <v>692</v>
      </c>
      <c r="E185" s="9">
        <v>2250</v>
      </c>
      <c r="F185" s="9">
        <v>24070</v>
      </c>
      <c r="G185" s="9">
        <v>5415.75</v>
      </c>
      <c r="H185" s="7">
        <v>41928</v>
      </c>
      <c r="I185" s="6" t="s">
        <v>908</v>
      </c>
      <c r="J185" s="6">
        <v>1413793360</v>
      </c>
      <c r="K185" s="6" t="s">
        <v>693</v>
      </c>
      <c r="L185" s="6" t="s">
        <v>20</v>
      </c>
    </row>
    <row r="186" spans="1:12" x14ac:dyDescent="0.2">
      <c r="A186" s="6" t="s">
        <v>49</v>
      </c>
      <c r="B186" s="6" t="s">
        <v>729</v>
      </c>
      <c r="C186" s="6" t="s">
        <v>50</v>
      </c>
      <c r="D186" s="6" t="s">
        <v>694</v>
      </c>
      <c r="E186" s="9">
        <v>4315</v>
      </c>
      <c r="F186" s="9">
        <v>30440</v>
      </c>
      <c r="G186" s="9">
        <v>13134.86</v>
      </c>
      <c r="H186" s="7">
        <v>41928</v>
      </c>
      <c r="I186" s="6" t="s">
        <v>909</v>
      </c>
      <c r="J186" s="6">
        <v>1434480040</v>
      </c>
      <c r="K186" s="6" t="s">
        <v>593</v>
      </c>
      <c r="L186" s="6" t="s">
        <v>20</v>
      </c>
    </row>
    <row r="187" spans="1:12" x14ac:dyDescent="0.2">
      <c r="A187" s="6" t="s">
        <v>63</v>
      </c>
      <c r="B187" s="6" t="s">
        <v>691</v>
      </c>
      <c r="C187" s="6" t="s">
        <v>41</v>
      </c>
      <c r="D187" s="6" t="s">
        <v>692</v>
      </c>
      <c r="E187" s="9">
        <v>364000</v>
      </c>
      <c r="F187" s="9">
        <v>24455</v>
      </c>
      <c r="G187" s="9">
        <v>890162</v>
      </c>
      <c r="H187" s="7">
        <v>41929</v>
      </c>
      <c r="I187" s="6" t="s">
        <v>910</v>
      </c>
      <c r="J187" s="6">
        <v>1434480064</v>
      </c>
      <c r="K187" s="6" t="s">
        <v>593</v>
      </c>
      <c r="L187" s="6" t="s">
        <v>20</v>
      </c>
    </row>
    <row r="188" spans="1:12" x14ac:dyDescent="0.2">
      <c r="A188" s="6" t="s">
        <v>499</v>
      </c>
      <c r="B188" s="6" t="s">
        <v>604</v>
      </c>
      <c r="C188" s="6" t="s">
        <v>439</v>
      </c>
      <c r="D188" s="6" t="s">
        <v>692</v>
      </c>
      <c r="E188" s="9">
        <v>3950</v>
      </c>
      <c r="F188" s="9">
        <v>24455</v>
      </c>
      <c r="G188" s="9">
        <v>9659.7199999999993</v>
      </c>
      <c r="H188" s="7">
        <v>41929</v>
      </c>
      <c r="I188" s="6">
        <v>15183091</v>
      </c>
      <c r="J188" s="6">
        <v>1413795986</v>
      </c>
      <c r="K188" s="6" t="s">
        <v>693</v>
      </c>
      <c r="L188" s="6" t="s">
        <v>20</v>
      </c>
    </row>
    <row r="189" spans="1:12" x14ac:dyDescent="0.2">
      <c r="A189" s="6" t="s">
        <v>531</v>
      </c>
      <c r="B189" s="6" t="s">
        <v>604</v>
      </c>
      <c r="C189" s="6" t="s">
        <v>532</v>
      </c>
      <c r="D189" s="6" t="s">
        <v>694</v>
      </c>
      <c r="E189" s="9">
        <v>244</v>
      </c>
      <c r="F189" s="9">
        <v>31760</v>
      </c>
      <c r="G189" s="9">
        <v>774.94</v>
      </c>
      <c r="H189" s="7">
        <v>41932</v>
      </c>
      <c r="I189" s="6" t="s">
        <v>911</v>
      </c>
      <c r="J189" s="6">
        <v>1413798618</v>
      </c>
      <c r="K189" s="6" t="s">
        <v>693</v>
      </c>
      <c r="L189" s="6" t="s">
        <v>20</v>
      </c>
    </row>
    <row r="190" spans="1:12" x14ac:dyDescent="0.2">
      <c r="A190" s="6" t="s">
        <v>530</v>
      </c>
      <c r="B190" s="6" t="s">
        <v>604</v>
      </c>
      <c r="C190" s="6" t="s">
        <v>454</v>
      </c>
      <c r="D190" s="6" t="s">
        <v>692</v>
      </c>
      <c r="E190" s="9">
        <v>1500</v>
      </c>
      <c r="F190" s="9">
        <v>24610</v>
      </c>
      <c r="G190" s="9">
        <v>3691.5</v>
      </c>
      <c r="H190" s="7">
        <v>41934</v>
      </c>
      <c r="I190" s="6" t="s">
        <v>912</v>
      </c>
      <c r="J190" s="6">
        <v>1413804901</v>
      </c>
      <c r="K190" s="6" t="s">
        <v>693</v>
      </c>
      <c r="L190" s="6" t="s">
        <v>20</v>
      </c>
    </row>
    <row r="191" spans="1:12" x14ac:dyDescent="0.2">
      <c r="A191" s="6" t="s">
        <v>913</v>
      </c>
      <c r="B191" s="6" t="s">
        <v>601</v>
      </c>
      <c r="C191" s="6" t="s">
        <v>149</v>
      </c>
      <c r="D191" s="6" t="s">
        <v>694</v>
      </c>
      <c r="E191" s="9">
        <v>1370</v>
      </c>
      <c r="F191" s="9">
        <v>31620</v>
      </c>
      <c r="G191" s="9">
        <v>4331.9399999999996</v>
      </c>
      <c r="H191" s="7">
        <v>41949</v>
      </c>
      <c r="I191" s="6" t="s">
        <v>914</v>
      </c>
      <c r="J191" s="6">
        <v>1434480653</v>
      </c>
      <c r="K191" s="6" t="s">
        <v>594</v>
      </c>
      <c r="L191" s="6" t="s">
        <v>42</v>
      </c>
    </row>
    <row r="192" spans="1:12" x14ac:dyDescent="0.2">
      <c r="A192" s="6" t="s">
        <v>258</v>
      </c>
      <c r="B192" s="6" t="s">
        <v>603</v>
      </c>
      <c r="C192" s="6" t="s">
        <v>259</v>
      </c>
      <c r="D192" s="6" t="s">
        <v>692</v>
      </c>
      <c r="E192" s="9">
        <v>50600</v>
      </c>
      <c r="F192" s="9">
        <v>25160</v>
      </c>
      <c r="G192" s="9">
        <v>127309.6</v>
      </c>
      <c r="H192" s="7">
        <v>41950</v>
      </c>
      <c r="I192" s="6" t="s">
        <v>915</v>
      </c>
      <c r="J192" s="6">
        <v>1434480696</v>
      </c>
      <c r="K192" s="6" t="s">
        <v>34</v>
      </c>
      <c r="L192" s="6" t="s">
        <v>20</v>
      </c>
    </row>
    <row r="193" spans="1:12" x14ac:dyDescent="0.2">
      <c r="A193" s="6" t="s">
        <v>261</v>
      </c>
      <c r="B193" s="6" t="s">
        <v>603</v>
      </c>
      <c r="C193" s="6" t="s">
        <v>916</v>
      </c>
      <c r="D193" s="6" t="s">
        <v>694</v>
      </c>
      <c r="E193" s="9">
        <v>48991</v>
      </c>
      <c r="F193" s="9">
        <v>31430</v>
      </c>
      <c r="G193" s="9">
        <v>153978.71</v>
      </c>
      <c r="H193" s="7">
        <v>41950</v>
      </c>
      <c r="I193" s="6" t="s">
        <v>917</v>
      </c>
      <c r="J193" s="6">
        <v>1434480699</v>
      </c>
      <c r="K193" s="6" t="s">
        <v>593</v>
      </c>
      <c r="L193" s="6" t="s">
        <v>20</v>
      </c>
    </row>
    <row r="194" spans="1:12" x14ac:dyDescent="0.2">
      <c r="A194" s="6" t="s">
        <v>501</v>
      </c>
      <c r="B194" s="6" t="s">
        <v>604</v>
      </c>
      <c r="C194" s="6" t="s">
        <v>502</v>
      </c>
      <c r="D194" s="6" t="s">
        <v>703</v>
      </c>
      <c r="E194" s="9">
        <v>1255</v>
      </c>
      <c r="F194" s="9">
        <v>38375</v>
      </c>
      <c r="G194" s="9">
        <v>5055.1400000000003</v>
      </c>
      <c r="H194" s="7">
        <v>41950</v>
      </c>
      <c r="I194" s="6" t="s">
        <v>918</v>
      </c>
      <c r="J194" s="6">
        <v>1413851721</v>
      </c>
      <c r="K194" s="6" t="s">
        <v>693</v>
      </c>
      <c r="L194" s="6" t="s">
        <v>20</v>
      </c>
    </row>
    <row r="195" spans="1:12" x14ac:dyDescent="0.2">
      <c r="A195" s="6" t="s">
        <v>209</v>
      </c>
      <c r="B195" s="6" t="s">
        <v>602</v>
      </c>
      <c r="C195" s="6" t="s">
        <v>210</v>
      </c>
      <c r="D195" s="6" t="s">
        <v>694</v>
      </c>
      <c r="E195" s="9">
        <v>52470</v>
      </c>
      <c r="F195" s="9">
        <v>30705</v>
      </c>
      <c r="G195" s="9">
        <v>164913.21</v>
      </c>
      <c r="H195" s="7">
        <v>41950</v>
      </c>
      <c r="I195" s="6">
        <v>15187227</v>
      </c>
      <c r="J195" s="6">
        <v>1434480697</v>
      </c>
      <c r="K195" s="6" t="s">
        <v>593</v>
      </c>
      <c r="L195" s="6" t="s">
        <v>42</v>
      </c>
    </row>
    <row r="196" spans="1:12" x14ac:dyDescent="0.2">
      <c r="A196" s="6" t="s">
        <v>212</v>
      </c>
      <c r="B196" s="6" t="s">
        <v>602</v>
      </c>
      <c r="C196" s="6" t="s">
        <v>213</v>
      </c>
      <c r="D196" s="6" t="s">
        <v>694</v>
      </c>
      <c r="E196" s="9">
        <v>87420</v>
      </c>
      <c r="F196" s="9">
        <v>31480</v>
      </c>
      <c r="G196" s="9">
        <v>275198.15999999997</v>
      </c>
      <c r="H196" s="7">
        <v>41950</v>
      </c>
      <c r="I196" s="6" t="s">
        <v>919</v>
      </c>
      <c r="J196" s="6">
        <v>1434480694</v>
      </c>
      <c r="K196" s="6" t="s">
        <v>593</v>
      </c>
      <c r="L196" s="6" t="s">
        <v>20</v>
      </c>
    </row>
    <row r="197" spans="1:12" x14ac:dyDescent="0.2">
      <c r="A197" s="6" t="s">
        <v>697</v>
      </c>
      <c r="B197" s="6" t="s">
        <v>698</v>
      </c>
      <c r="C197" s="6" t="s">
        <v>699</v>
      </c>
      <c r="D197" s="6" t="s">
        <v>692</v>
      </c>
      <c r="E197" s="9">
        <v>2958.99</v>
      </c>
      <c r="F197" s="9">
        <v>25430</v>
      </c>
      <c r="G197" s="9">
        <v>7524.71</v>
      </c>
      <c r="H197" s="7">
        <v>41953</v>
      </c>
      <c r="I197" s="6">
        <v>15187524</v>
      </c>
      <c r="J197" s="6">
        <v>1413854958</v>
      </c>
      <c r="K197" s="6" t="s">
        <v>693</v>
      </c>
      <c r="L197" s="6" t="s">
        <v>42</v>
      </c>
    </row>
    <row r="198" spans="1:12" x14ac:dyDescent="0.2">
      <c r="A198" s="6" t="s">
        <v>548</v>
      </c>
      <c r="B198" s="6" t="s">
        <v>731</v>
      </c>
      <c r="C198" s="6" t="s">
        <v>549</v>
      </c>
      <c r="D198" s="6" t="s">
        <v>692</v>
      </c>
      <c r="E198" s="9">
        <v>64940.5</v>
      </c>
      <c r="F198" s="9">
        <v>25400</v>
      </c>
      <c r="G198" s="9">
        <v>164948.87</v>
      </c>
      <c r="H198" s="7">
        <v>41953</v>
      </c>
      <c r="I198" s="6" t="s">
        <v>920</v>
      </c>
      <c r="J198" s="6">
        <v>1413855117</v>
      </c>
      <c r="K198" s="6" t="s">
        <v>693</v>
      </c>
      <c r="L198" s="6" t="s">
        <v>20</v>
      </c>
    </row>
    <row r="199" spans="1:12" x14ac:dyDescent="0.2">
      <c r="A199" s="6" t="s">
        <v>921</v>
      </c>
      <c r="B199" s="6" t="s">
        <v>922</v>
      </c>
      <c r="C199" s="6" t="s">
        <v>923</v>
      </c>
      <c r="D199" s="6" t="s">
        <v>692</v>
      </c>
      <c r="E199" s="9">
        <v>700</v>
      </c>
      <c r="F199" s="15">
        <v>2.5150000000000001</v>
      </c>
      <c r="G199" s="9">
        <f>E199*F199</f>
        <v>1760.5</v>
      </c>
      <c r="H199" s="7">
        <v>41950</v>
      </c>
      <c r="I199" s="6" t="s">
        <v>924</v>
      </c>
      <c r="J199" s="6">
        <v>1434480808</v>
      </c>
      <c r="K199" s="6" t="s">
        <v>594</v>
      </c>
      <c r="L199" s="6" t="s">
        <v>42</v>
      </c>
    </row>
    <row r="200" spans="1:12" x14ac:dyDescent="0.2">
      <c r="A200" s="6" t="s">
        <v>296</v>
      </c>
      <c r="B200" s="6" t="s">
        <v>604</v>
      </c>
      <c r="C200" s="6" t="s">
        <v>297</v>
      </c>
      <c r="D200" s="6" t="s">
        <v>692</v>
      </c>
      <c r="E200" s="9">
        <v>58875</v>
      </c>
      <c r="F200" s="9">
        <v>25420</v>
      </c>
      <c r="G200" s="9">
        <v>149660.25</v>
      </c>
      <c r="H200" s="7">
        <v>41956</v>
      </c>
      <c r="I200" s="6" t="s">
        <v>925</v>
      </c>
      <c r="J200" s="6">
        <v>1434480885</v>
      </c>
      <c r="K200" s="6" t="s">
        <v>593</v>
      </c>
      <c r="L200" s="6" t="s">
        <v>42</v>
      </c>
    </row>
    <row r="201" spans="1:12" x14ac:dyDescent="0.2">
      <c r="A201" s="6" t="s">
        <v>440</v>
      </c>
      <c r="B201" s="6" t="s">
        <v>729</v>
      </c>
      <c r="C201" s="6" t="s">
        <v>435</v>
      </c>
      <c r="D201" s="6" t="s">
        <v>692</v>
      </c>
      <c r="E201" s="9">
        <v>1350</v>
      </c>
      <c r="F201" s="9">
        <v>25470</v>
      </c>
      <c r="G201" s="9">
        <v>3438.45</v>
      </c>
      <c r="H201" s="7">
        <v>41956</v>
      </c>
      <c r="I201" s="6" t="s">
        <v>926</v>
      </c>
      <c r="J201" s="6">
        <v>1413862246</v>
      </c>
      <c r="K201" s="6" t="s">
        <v>693</v>
      </c>
      <c r="L201" s="6" t="s">
        <v>42</v>
      </c>
    </row>
    <row r="202" spans="1:12" x14ac:dyDescent="0.2">
      <c r="A202" s="6" t="s">
        <v>441</v>
      </c>
      <c r="B202" s="6" t="s">
        <v>729</v>
      </c>
      <c r="C202" s="6" t="s">
        <v>442</v>
      </c>
      <c r="D202" s="6" t="s">
        <v>751</v>
      </c>
      <c r="E202" s="9">
        <v>1800</v>
      </c>
      <c r="F202" s="9">
        <v>26410</v>
      </c>
      <c r="G202" s="9">
        <v>4753.8</v>
      </c>
      <c r="H202" s="7">
        <v>41955</v>
      </c>
      <c r="I202" s="6" t="s">
        <v>927</v>
      </c>
      <c r="J202" s="6">
        <v>1413862194</v>
      </c>
      <c r="K202" s="6" t="s">
        <v>693</v>
      </c>
      <c r="L202" s="6" t="s">
        <v>42</v>
      </c>
    </row>
    <row r="203" spans="1:12" x14ac:dyDescent="0.2">
      <c r="A203" s="6" t="s">
        <v>339</v>
      </c>
      <c r="B203" s="6" t="s">
        <v>604</v>
      </c>
      <c r="C203" s="6" t="s">
        <v>69</v>
      </c>
      <c r="D203" s="6" t="s">
        <v>692</v>
      </c>
      <c r="E203" s="9">
        <v>239838.81</v>
      </c>
      <c r="F203" s="9">
        <v>25580</v>
      </c>
      <c r="G203" s="9">
        <v>613507.67000000004</v>
      </c>
      <c r="H203" s="7">
        <v>41957</v>
      </c>
      <c r="I203" s="6" t="s">
        <v>928</v>
      </c>
      <c r="J203" s="6">
        <v>1434480930</v>
      </c>
      <c r="K203" s="6" t="s">
        <v>593</v>
      </c>
      <c r="L203" s="6" t="s">
        <v>20</v>
      </c>
    </row>
    <row r="204" spans="1:12" x14ac:dyDescent="0.2">
      <c r="A204" s="6" t="s">
        <v>465</v>
      </c>
      <c r="B204" s="6" t="s">
        <v>929</v>
      </c>
      <c r="C204" s="6" t="s">
        <v>930</v>
      </c>
      <c r="D204" s="6" t="s">
        <v>692</v>
      </c>
      <c r="E204" s="9">
        <v>751</v>
      </c>
      <c r="F204" s="15">
        <v>2.5870000000000002</v>
      </c>
      <c r="G204" s="9">
        <v>1942.83</v>
      </c>
      <c r="H204" s="7">
        <v>41964</v>
      </c>
      <c r="I204" s="6" t="s">
        <v>931</v>
      </c>
      <c r="J204" s="6">
        <v>1413883032</v>
      </c>
      <c r="K204" s="6" t="s">
        <v>693</v>
      </c>
      <c r="L204" s="6" t="s">
        <v>42</v>
      </c>
    </row>
    <row r="205" spans="1:12" x14ac:dyDescent="0.2">
      <c r="A205" s="6" t="s">
        <v>503</v>
      </c>
      <c r="B205" s="6" t="s">
        <v>604</v>
      </c>
      <c r="C205" s="6" t="s">
        <v>491</v>
      </c>
      <c r="D205" s="6" t="s">
        <v>692</v>
      </c>
      <c r="E205" s="9">
        <v>1230</v>
      </c>
      <c r="F205" s="9">
        <v>25550</v>
      </c>
      <c r="G205" s="9">
        <v>3142.65</v>
      </c>
      <c r="H205" s="7">
        <v>41969</v>
      </c>
      <c r="I205" s="6" t="s">
        <v>932</v>
      </c>
      <c r="J205" s="6">
        <v>1413892199</v>
      </c>
      <c r="K205" s="6" t="s">
        <v>693</v>
      </c>
      <c r="L205" s="6" t="s">
        <v>20</v>
      </c>
    </row>
    <row r="206" spans="1:12" x14ac:dyDescent="0.2">
      <c r="A206" s="6" t="s">
        <v>503</v>
      </c>
      <c r="B206" s="6" t="s">
        <v>604</v>
      </c>
      <c r="C206" s="6" t="s">
        <v>491</v>
      </c>
      <c r="D206" s="6" t="s">
        <v>692</v>
      </c>
      <c r="E206" s="9">
        <v>960</v>
      </c>
      <c r="F206" s="9">
        <v>25550</v>
      </c>
      <c r="G206" s="9">
        <v>2452.8000000000002</v>
      </c>
      <c r="H206" s="7">
        <v>41969</v>
      </c>
      <c r="I206" s="6" t="s">
        <v>933</v>
      </c>
      <c r="J206" s="6">
        <v>1413892199</v>
      </c>
      <c r="K206" s="6" t="s">
        <v>693</v>
      </c>
      <c r="L206" s="6" t="s">
        <v>20</v>
      </c>
    </row>
    <row r="207" spans="1:12" x14ac:dyDescent="0.2">
      <c r="A207" s="6" t="s">
        <v>546</v>
      </c>
      <c r="B207" s="6" t="s">
        <v>892</v>
      </c>
      <c r="C207" s="6" t="s">
        <v>547</v>
      </c>
      <c r="D207" s="6" t="s">
        <v>692</v>
      </c>
      <c r="E207" s="9">
        <v>1315.32</v>
      </c>
      <c r="F207" s="9">
        <v>25200</v>
      </c>
      <c r="G207" s="9">
        <v>3314.54</v>
      </c>
      <c r="H207" s="7">
        <v>41974</v>
      </c>
      <c r="I207" s="6" t="s">
        <v>934</v>
      </c>
      <c r="J207" s="6">
        <v>1413900381</v>
      </c>
      <c r="K207" s="6" t="s">
        <v>693</v>
      </c>
      <c r="L207" s="6" t="s">
        <v>42</v>
      </c>
    </row>
    <row r="208" spans="1:12" x14ac:dyDescent="0.2">
      <c r="A208" s="6" t="s">
        <v>413</v>
      </c>
      <c r="B208" s="6" t="s">
        <v>731</v>
      </c>
      <c r="C208" s="6" t="s">
        <v>414</v>
      </c>
      <c r="D208" s="6" t="s">
        <v>694</v>
      </c>
      <c r="E208" s="9">
        <v>39430</v>
      </c>
      <c r="F208" s="9">
        <v>32140</v>
      </c>
      <c r="G208" s="9">
        <v>126728.02</v>
      </c>
      <c r="H208" s="7">
        <v>41976</v>
      </c>
      <c r="I208" s="6" t="s">
        <v>935</v>
      </c>
      <c r="J208" s="6"/>
      <c r="K208" s="6" t="s">
        <v>593</v>
      </c>
      <c r="L208" s="6" t="s">
        <v>20</v>
      </c>
    </row>
    <row r="209" spans="1:12" x14ac:dyDescent="0.2">
      <c r="A209" s="6" t="s">
        <v>501</v>
      </c>
      <c r="B209" s="6" t="s">
        <v>604</v>
      </c>
      <c r="C209" s="6" t="s">
        <v>502</v>
      </c>
      <c r="D209" s="6" t="s">
        <v>703</v>
      </c>
      <c r="E209" s="9">
        <v>1375</v>
      </c>
      <c r="F209" s="9">
        <v>40270</v>
      </c>
      <c r="G209" s="9">
        <v>5537.12</v>
      </c>
      <c r="H209" s="7">
        <v>41978</v>
      </c>
      <c r="I209" s="6" t="s">
        <v>936</v>
      </c>
      <c r="J209" s="6">
        <v>1413924083</v>
      </c>
      <c r="K209" s="6" t="s">
        <v>693</v>
      </c>
      <c r="L209" s="6" t="s">
        <v>20</v>
      </c>
    </row>
    <row r="210" spans="1:12" x14ac:dyDescent="0.2">
      <c r="A210" s="6" t="s">
        <v>697</v>
      </c>
      <c r="B210" s="6" t="s">
        <v>698</v>
      </c>
      <c r="C210" s="6" t="s">
        <v>699</v>
      </c>
      <c r="D210" s="6" t="s">
        <v>692</v>
      </c>
      <c r="E210" s="9">
        <v>2876.42</v>
      </c>
      <c r="F210" s="9">
        <v>26160</v>
      </c>
      <c r="G210" s="9">
        <v>7524.71</v>
      </c>
      <c r="H210" s="7">
        <v>41995</v>
      </c>
      <c r="I210" s="6">
        <v>15193746</v>
      </c>
      <c r="J210" s="6">
        <v>1413939369</v>
      </c>
      <c r="K210" s="6" t="s">
        <v>693</v>
      </c>
      <c r="L210" s="6" t="s">
        <v>42</v>
      </c>
    </row>
    <row r="211" spans="1:12" x14ac:dyDescent="0.2">
      <c r="A211" s="6" t="s">
        <v>450</v>
      </c>
      <c r="B211" s="6" t="s">
        <v>691</v>
      </c>
      <c r="C211" s="6" t="s">
        <v>435</v>
      </c>
      <c r="D211" s="6" t="s">
        <v>692</v>
      </c>
      <c r="E211" s="9">
        <v>2250</v>
      </c>
      <c r="F211" s="9">
        <v>26160</v>
      </c>
      <c r="G211" s="9">
        <v>5886</v>
      </c>
      <c r="H211" s="7">
        <v>41984</v>
      </c>
      <c r="I211" s="6" t="s">
        <v>937</v>
      </c>
      <c r="J211" s="6">
        <v>1413938201</v>
      </c>
      <c r="K211" s="6" t="s">
        <v>693</v>
      </c>
      <c r="L211" s="6" t="s">
        <v>20</v>
      </c>
    </row>
    <row r="212" spans="1:12" x14ac:dyDescent="0.2">
      <c r="A212" s="6" t="s">
        <v>536</v>
      </c>
      <c r="B212" s="6" t="s">
        <v>604</v>
      </c>
      <c r="C212" s="6" t="s">
        <v>435</v>
      </c>
      <c r="D212" s="6" t="s">
        <v>692</v>
      </c>
      <c r="E212" s="9">
        <v>4950</v>
      </c>
      <c r="F212" s="9">
        <v>26160</v>
      </c>
      <c r="G212" s="9">
        <v>12949.2</v>
      </c>
      <c r="H212" s="7">
        <v>41984</v>
      </c>
      <c r="I212" s="6" t="s">
        <v>938</v>
      </c>
      <c r="J212" s="6">
        <v>1413938249</v>
      </c>
      <c r="K212" s="6" t="s">
        <v>693</v>
      </c>
      <c r="L212" s="6" t="s">
        <v>20</v>
      </c>
    </row>
    <row r="213" spans="1:12" x14ac:dyDescent="0.2">
      <c r="A213" s="6" t="s">
        <v>533</v>
      </c>
      <c r="B213" s="6" t="s">
        <v>604</v>
      </c>
      <c r="C213" s="6" t="s">
        <v>491</v>
      </c>
      <c r="D213" s="6" t="s">
        <v>692</v>
      </c>
      <c r="E213" s="9">
        <v>3280</v>
      </c>
      <c r="F213" s="9">
        <v>26160</v>
      </c>
      <c r="G213" s="9">
        <v>8580.48</v>
      </c>
      <c r="H213" s="7">
        <v>41985</v>
      </c>
      <c r="I213" s="6" t="s">
        <v>939</v>
      </c>
      <c r="J213" s="6">
        <v>1413943501</v>
      </c>
      <c r="K213" s="6" t="s">
        <v>693</v>
      </c>
      <c r="L213" s="6" t="s">
        <v>20</v>
      </c>
    </row>
    <row r="214" spans="1:12" x14ac:dyDescent="0.2">
      <c r="A214" s="6" t="s">
        <v>534</v>
      </c>
      <c r="B214" s="6" t="s">
        <v>604</v>
      </c>
      <c r="C214" s="6" t="s">
        <v>535</v>
      </c>
      <c r="D214" s="6" t="s">
        <v>692</v>
      </c>
      <c r="E214" s="9">
        <v>511.5</v>
      </c>
      <c r="F214" s="9">
        <v>26220</v>
      </c>
      <c r="G214" s="9">
        <v>1341.15</v>
      </c>
      <c r="H214" s="7">
        <v>41988</v>
      </c>
      <c r="I214" s="6" t="s">
        <v>940</v>
      </c>
      <c r="J214" s="6">
        <v>1413945076</v>
      </c>
      <c r="K214" s="6" t="s">
        <v>693</v>
      </c>
      <c r="L214" s="6" t="s">
        <v>20</v>
      </c>
    </row>
    <row r="215" spans="1:12" x14ac:dyDescent="0.2">
      <c r="A215" s="6" t="s">
        <v>367</v>
      </c>
      <c r="B215" s="6" t="s">
        <v>604</v>
      </c>
      <c r="C215" s="6" t="s">
        <v>359</v>
      </c>
      <c r="D215" s="6" t="s">
        <v>694</v>
      </c>
      <c r="E215" s="9">
        <v>20918</v>
      </c>
      <c r="F215" s="9">
        <v>33490</v>
      </c>
      <c r="G215" s="9">
        <v>70054.38</v>
      </c>
      <c r="H215" s="7">
        <v>41990</v>
      </c>
      <c r="I215" s="6" t="s">
        <v>941</v>
      </c>
      <c r="J215" s="6">
        <v>1434481909</v>
      </c>
      <c r="K215" s="6" t="s">
        <v>593</v>
      </c>
      <c r="L215" s="6" t="s">
        <v>20</v>
      </c>
    </row>
    <row r="216" spans="1:12" x14ac:dyDescent="0.2">
      <c r="A216" s="6" t="s">
        <v>471</v>
      </c>
      <c r="B216" s="6" t="s">
        <v>601</v>
      </c>
      <c r="C216" s="6" t="s">
        <v>472</v>
      </c>
      <c r="D216" s="6" t="s">
        <v>692</v>
      </c>
      <c r="E216" s="9">
        <v>1932</v>
      </c>
      <c r="F216" s="9">
        <v>27400</v>
      </c>
      <c r="G216" s="9">
        <v>5293.68</v>
      </c>
      <c r="H216" s="7">
        <v>41992</v>
      </c>
      <c r="I216" s="6" t="s">
        <v>942</v>
      </c>
      <c r="J216" s="6">
        <v>1413959796</v>
      </c>
      <c r="K216" s="6" t="s">
        <v>693</v>
      </c>
      <c r="L216" s="6" t="s">
        <v>42</v>
      </c>
    </row>
    <row r="217" spans="1:12" x14ac:dyDescent="0.2">
      <c r="A217" s="6" t="s">
        <v>499</v>
      </c>
      <c r="B217" s="6" t="s">
        <v>604</v>
      </c>
      <c r="C217" s="6" t="s">
        <v>439</v>
      </c>
      <c r="D217" s="6" t="s">
        <v>692</v>
      </c>
      <c r="E217" s="9">
        <v>1750</v>
      </c>
      <c r="F217" s="9">
        <v>26540</v>
      </c>
      <c r="G217" s="9">
        <v>4644.5</v>
      </c>
      <c r="H217" s="7">
        <v>41995</v>
      </c>
      <c r="I217" s="6">
        <v>15258991</v>
      </c>
      <c r="J217" s="6">
        <v>1613962930</v>
      </c>
      <c r="K217" s="6" t="s">
        <v>693</v>
      </c>
      <c r="L217" s="6" t="s">
        <v>20</v>
      </c>
    </row>
    <row r="218" spans="1:12" x14ac:dyDescent="0.2">
      <c r="A218" s="6" t="s">
        <v>470</v>
      </c>
      <c r="B218" s="6" t="s">
        <v>601</v>
      </c>
      <c r="C218" s="6" t="s">
        <v>164</v>
      </c>
      <c r="D218" s="6" t="s">
        <v>694</v>
      </c>
      <c r="E218" s="9">
        <v>1800</v>
      </c>
      <c r="F218" s="9">
        <v>32780</v>
      </c>
      <c r="G218" s="9">
        <v>5900.4</v>
      </c>
      <c r="H218" s="7">
        <v>41995</v>
      </c>
      <c r="I218" s="6" t="s">
        <v>943</v>
      </c>
      <c r="J218" s="6">
        <v>1613962940</v>
      </c>
      <c r="K218" s="6" t="s">
        <v>693</v>
      </c>
      <c r="L218" s="6" t="s">
        <v>42</v>
      </c>
    </row>
    <row r="219" spans="1:12" x14ac:dyDescent="0.2">
      <c r="A219" s="6" t="s">
        <v>537</v>
      </c>
      <c r="B219" s="6" t="s">
        <v>604</v>
      </c>
      <c r="C219" s="6" t="s">
        <v>491</v>
      </c>
      <c r="D219" s="6" t="s">
        <v>692</v>
      </c>
      <c r="E219" s="9">
        <v>2490</v>
      </c>
      <c r="F219" s="9">
        <v>26540</v>
      </c>
      <c r="G219" s="9">
        <v>6608.46</v>
      </c>
      <c r="H219" s="7">
        <v>41995</v>
      </c>
      <c r="I219" s="6" t="s">
        <v>944</v>
      </c>
      <c r="J219" s="6">
        <v>1613962814</v>
      </c>
      <c r="K219" s="6" t="s">
        <v>693</v>
      </c>
      <c r="L219" s="6" t="s">
        <v>20</v>
      </c>
    </row>
    <row r="220" spans="1:12" x14ac:dyDescent="0.2">
      <c r="A220" s="6" t="s">
        <v>538</v>
      </c>
      <c r="B220" s="6" t="s">
        <v>604</v>
      </c>
      <c r="C220" s="6" t="s">
        <v>435</v>
      </c>
      <c r="D220" s="6" t="s">
        <v>692</v>
      </c>
      <c r="E220" s="9">
        <v>1350</v>
      </c>
      <c r="F220" s="9">
        <v>26560</v>
      </c>
      <c r="G220" s="9">
        <v>3585.6</v>
      </c>
      <c r="H220" s="7">
        <v>41996</v>
      </c>
      <c r="I220" s="6">
        <v>15259457</v>
      </c>
      <c r="J220" s="6">
        <v>16139660711</v>
      </c>
      <c r="K220" s="6" t="s">
        <v>693</v>
      </c>
      <c r="L220" s="6" t="s">
        <v>20</v>
      </c>
    </row>
    <row r="221" spans="1:12" x14ac:dyDescent="0.2">
      <c r="A221" s="6" t="s">
        <v>538</v>
      </c>
      <c r="B221" s="6" t="s">
        <v>604</v>
      </c>
      <c r="C221" s="6" t="s">
        <v>435</v>
      </c>
      <c r="D221" s="6" t="s">
        <v>692</v>
      </c>
      <c r="E221" s="9">
        <v>2250</v>
      </c>
      <c r="F221" s="9">
        <v>26560</v>
      </c>
      <c r="G221" s="9">
        <v>5976</v>
      </c>
      <c r="H221" s="7">
        <v>41996</v>
      </c>
      <c r="I221" s="6" t="s">
        <v>945</v>
      </c>
      <c r="J221" s="6">
        <v>1613966071</v>
      </c>
      <c r="K221" s="6" t="s">
        <v>693</v>
      </c>
      <c r="L221" s="6" t="s">
        <v>20</v>
      </c>
    </row>
    <row r="222" spans="1:12" x14ac:dyDescent="0.2">
      <c r="A222" s="6" t="s">
        <v>946</v>
      </c>
      <c r="B222" s="6" t="s">
        <v>604</v>
      </c>
      <c r="C222" s="6" t="s">
        <v>947</v>
      </c>
      <c r="D222" s="6" t="s">
        <v>692</v>
      </c>
      <c r="E222" s="9">
        <v>2080</v>
      </c>
      <c r="F222" s="9">
        <v>26560</v>
      </c>
      <c r="G222" s="9">
        <v>5524.48</v>
      </c>
      <c r="H222" s="7">
        <v>41996</v>
      </c>
      <c r="I222" s="6" t="s">
        <v>948</v>
      </c>
      <c r="J222" s="6">
        <v>1613966108</v>
      </c>
      <c r="K222" s="6" t="s">
        <v>693</v>
      </c>
      <c r="L222" s="6" t="s">
        <v>20</v>
      </c>
    </row>
    <row r="223" spans="1:12" x14ac:dyDescent="0.2">
      <c r="A223" s="75" t="s">
        <v>419</v>
      </c>
      <c r="B223" s="75">
        <v>221</v>
      </c>
      <c r="C223" s="75" t="s">
        <v>949</v>
      </c>
      <c r="D223" s="80"/>
      <c r="E223" s="81"/>
      <c r="F223" s="82"/>
      <c r="G223" s="83">
        <f>SUM(G2:G222)</f>
        <v>1429078663.9600003</v>
      </c>
      <c r="H223" s="76"/>
      <c r="I223" s="76"/>
      <c r="J223" s="76"/>
      <c r="K223" s="76"/>
      <c r="L223" s="76"/>
    </row>
    <row r="224" spans="1:12" x14ac:dyDescent="0.2">
      <c r="D224" s="71"/>
    </row>
  </sheetData>
  <autoFilter ref="A1:L224"/>
  <pageMargins left="0.11811023622047245" right="0.11811023622047245" top="0.78740157480314965" bottom="0.78740157480314965" header="0.31496062992125984" footer="0.31496062992125984"/>
  <pageSetup paperSize="9" scale="7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selection activeCell="G18" sqref="G18"/>
    </sheetView>
  </sheetViews>
  <sheetFormatPr defaultRowHeight="15" x14ac:dyDescent="0.25"/>
  <cols>
    <col min="1" max="1" width="20.28515625" style="26" customWidth="1"/>
    <col min="2" max="2" width="17.85546875" style="26" customWidth="1"/>
    <col min="3" max="3" width="14" style="26" customWidth="1"/>
    <col min="4" max="4" width="9.85546875" style="26" customWidth="1"/>
    <col min="5" max="5" width="11.28515625" style="26" bestFit="1" customWidth="1"/>
    <col min="6" max="6" width="15.85546875" style="33" customWidth="1"/>
    <col min="7" max="7" width="14.5703125" style="34" customWidth="1"/>
    <col min="8" max="8" width="9.85546875" style="26" bestFit="1" customWidth="1"/>
    <col min="9" max="9" width="11.42578125" style="26" customWidth="1"/>
    <col min="10" max="10" width="11.28515625" style="35" customWidth="1"/>
    <col min="11" max="11" width="17.28515625" style="26" customWidth="1"/>
    <col min="12" max="12" width="18" style="26" customWidth="1"/>
    <col min="13" max="16384" width="9.140625" style="26"/>
  </cols>
  <sheetData>
    <row r="1" spans="1:12" x14ac:dyDescent="0.25">
      <c r="A1" s="155" t="s">
        <v>954</v>
      </c>
      <c r="B1" s="156"/>
      <c r="C1" s="156"/>
      <c r="D1" s="157"/>
    </row>
    <row r="2" spans="1:12" s="42" customFormat="1" ht="24" x14ac:dyDescent="0.25">
      <c r="A2" s="36" t="s">
        <v>0</v>
      </c>
      <c r="B2" s="37" t="s">
        <v>1</v>
      </c>
      <c r="C2" s="37" t="s">
        <v>682</v>
      </c>
      <c r="D2" s="37" t="s">
        <v>683</v>
      </c>
      <c r="E2" s="38" t="s">
        <v>684</v>
      </c>
      <c r="F2" s="39" t="s">
        <v>6</v>
      </c>
      <c r="G2" s="40" t="s">
        <v>685</v>
      </c>
      <c r="H2" s="38" t="s">
        <v>686</v>
      </c>
      <c r="I2" s="38" t="s">
        <v>687</v>
      </c>
      <c r="J2" s="41" t="s">
        <v>688</v>
      </c>
      <c r="K2" s="38" t="s">
        <v>689</v>
      </c>
      <c r="L2" s="38" t="s">
        <v>690</v>
      </c>
    </row>
    <row r="3" spans="1:12" s="48" customFormat="1" ht="36" x14ac:dyDescent="0.25">
      <c r="A3" s="6" t="s">
        <v>231</v>
      </c>
      <c r="B3" s="6" t="s">
        <v>603</v>
      </c>
      <c r="C3" s="6" t="s">
        <v>232</v>
      </c>
      <c r="D3" s="6" t="s">
        <v>692</v>
      </c>
      <c r="E3" s="9">
        <v>47845.09</v>
      </c>
      <c r="F3" s="9">
        <v>24100</v>
      </c>
      <c r="G3" s="9">
        <v>115306.66</v>
      </c>
      <c r="H3" s="7">
        <v>41729</v>
      </c>
      <c r="I3" s="6" t="s">
        <v>716</v>
      </c>
      <c r="J3" s="6">
        <v>1441000768</v>
      </c>
      <c r="K3" s="6" t="s">
        <v>678</v>
      </c>
      <c r="L3" s="6" t="s">
        <v>20</v>
      </c>
    </row>
    <row r="4" spans="1:12" s="48" customFormat="1" ht="36" x14ac:dyDescent="0.25">
      <c r="A4" s="6" t="s">
        <v>248</v>
      </c>
      <c r="B4" s="6" t="s">
        <v>603</v>
      </c>
      <c r="C4" s="6" t="s">
        <v>249</v>
      </c>
      <c r="D4" s="6" t="s">
        <v>717</v>
      </c>
      <c r="E4" s="9">
        <v>9856640</v>
      </c>
      <c r="F4" s="9">
        <v>2.4E-2</v>
      </c>
      <c r="G4" s="9">
        <v>236559.35999999999</v>
      </c>
      <c r="H4" s="7">
        <v>41742</v>
      </c>
      <c r="I4" s="6" t="s">
        <v>718</v>
      </c>
      <c r="J4" s="6">
        <v>1441000751</v>
      </c>
      <c r="K4" s="6" t="s">
        <v>678</v>
      </c>
      <c r="L4" s="6" t="s">
        <v>20</v>
      </c>
    </row>
    <row r="5" spans="1:12" s="48" customFormat="1" ht="36" x14ac:dyDescent="0.25">
      <c r="A5" s="6" t="s">
        <v>233</v>
      </c>
      <c r="B5" s="6" t="s">
        <v>603</v>
      </c>
      <c r="C5" s="6" t="s">
        <v>27</v>
      </c>
      <c r="D5" s="6" t="s">
        <v>692</v>
      </c>
      <c r="E5" s="9">
        <v>99300</v>
      </c>
      <c r="F5" s="9">
        <v>24350</v>
      </c>
      <c r="G5" s="9">
        <v>241795.5</v>
      </c>
      <c r="H5" s="7">
        <v>41688</v>
      </c>
      <c r="I5" s="6" t="s">
        <v>728</v>
      </c>
      <c r="J5" s="6">
        <v>1434473897</v>
      </c>
      <c r="K5" s="6" t="s">
        <v>593</v>
      </c>
      <c r="L5" s="6" t="s">
        <v>42</v>
      </c>
    </row>
    <row r="6" spans="1:12" s="48" customFormat="1" ht="36" x14ac:dyDescent="0.25">
      <c r="A6" s="6" t="s">
        <v>238</v>
      </c>
      <c r="B6" s="6" t="s">
        <v>603</v>
      </c>
      <c r="C6" s="6" t="s">
        <v>239</v>
      </c>
      <c r="D6" s="6" t="s">
        <v>692</v>
      </c>
      <c r="E6" s="9">
        <v>13856.7</v>
      </c>
      <c r="F6" s="9">
        <v>24031</v>
      </c>
      <c r="G6" s="9">
        <v>33299.03</v>
      </c>
      <c r="H6" s="7">
        <v>41690</v>
      </c>
      <c r="I6" s="6" t="s">
        <v>738</v>
      </c>
      <c r="J6" s="6">
        <v>1434474024</v>
      </c>
      <c r="K6" s="6" t="s">
        <v>593</v>
      </c>
      <c r="L6" s="6" t="s">
        <v>20</v>
      </c>
    </row>
    <row r="7" spans="1:12" s="48" customFormat="1" ht="12" x14ac:dyDescent="0.25">
      <c r="A7" s="6" t="s">
        <v>229</v>
      </c>
      <c r="B7" s="6" t="s">
        <v>603</v>
      </c>
      <c r="C7" s="6" t="s">
        <v>230</v>
      </c>
      <c r="D7" s="6" t="s">
        <v>751</v>
      </c>
      <c r="E7" s="9">
        <v>64727</v>
      </c>
      <c r="F7" s="9">
        <v>26480</v>
      </c>
      <c r="G7" s="9">
        <v>171397.09</v>
      </c>
      <c r="H7" s="7">
        <v>41698</v>
      </c>
      <c r="I7" s="6" t="s">
        <v>752</v>
      </c>
      <c r="J7" s="6">
        <v>1434474237</v>
      </c>
      <c r="K7" s="6" t="s">
        <v>593</v>
      </c>
      <c r="L7" s="6" t="s">
        <v>20</v>
      </c>
    </row>
    <row r="8" spans="1:12" s="48" customFormat="1" ht="36" x14ac:dyDescent="0.25">
      <c r="A8" s="6" t="s">
        <v>235</v>
      </c>
      <c r="B8" s="6" t="s">
        <v>603</v>
      </c>
      <c r="C8" s="6" t="s">
        <v>236</v>
      </c>
      <c r="D8" s="6" t="s">
        <v>692</v>
      </c>
      <c r="E8" s="9">
        <v>152867.79999999999</v>
      </c>
      <c r="F8" s="9">
        <v>23570</v>
      </c>
      <c r="G8" s="9">
        <v>360309.4</v>
      </c>
      <c r="H8" s="7">
        <v>41717</v>
      </c>
      <c r="I8" s="6" t="s">
        <v>772</v>
      </c>
      <c r="J8" s="6">
        <v>1434474623</v>
      </c>
      <c r="K8" s="6" t="s">
        <v>593</v>
      </c>
      <c r="L8" s="6" t="s">
        <v>20</v>
      </c>
    </row>
    <row r="9" spans="1:12" s="48" customFormat="1" ht="48" x14ac:dyDescent="0.25">
      <c r="A9" s="6" t="s">
        <v>253</v>
      </c>
      <c r="B9" s="6" t="s">
        <v>603</v>
      </c>
      <c r="C9" s="6" t="s">
        <v>254</v>
      </c>
      <c r="D9" s="6" t="s">
        <v>692</v>
      </c>
      <c r="E9" s="9">
        <v>11255</v>
      </c>
      <c r="F9" s="9">
        <v>23410</v>
      </c>
      <c r="G9" s="9">
        <v>26347.95</v>
      </c>
      <c r="H9" s="7">
        <v>41719</v>
      </c>
      <c r="I9" s="6" t="s">
        <v>779</v>
      </c>
      <c r="J9" s="6">
        <v>1434474686</v>
      </c>
      <c r="K9" s="6" t="s">
        <v>593</v>
      </c>
      <c r="L9" s="6" t="s">
        <v>42</v>
      </c>
    </row>
    <row r="10" spans="1:12" s="48" customFormat="1" ht="24" x14ac:dyDescent="0.25">
      <c r="A10" s="6" t="s">
        <v>240</v>
      </c>
      <c r="B10" s="6" t="s">
        <v>603</v>
      </c>
      <c r="C10" s="6" t="s">
        <v>241</v>
      </c>
      <c r="D10" s="6" t="s">
        <v>692</v>
      </c>
      <c r="E10" s="9">
        <v>40850</v>
      </c>
      <c r="F10" s="9">
        <v>23360</v>
      </c>
      <c r="G10" s="9">
        <v>95425.600000000006</v>
      </c>
      <c r="H10" s="7">
        <v>41724</v>
      </c>
      <c r="I10" s="6" t="s">
        <v>784</v>
      </c>
      <c r="J10" s="6">
        <v>1434474798</v>
      </c>
      <c r="K10" s="6" t="s">
        <v>34</v>
      </c>
      <c r="L10" s="6" t="s">
        <v>20</v>
      </c>
    </row>
    <row r="11" spans="1:12" s="48" customFormat="1" ht="12" x14ac:dyDescent="0.25">
      <c r="A11" s="6" t="s">
        <v>245</v>
      </c>
      <c r="B11" s="6" t="s">
        <v>603</v>
      </c>
      <c r="C11" s="6" t="s">
        <v>246</v>
      </c>
      <c r="D11" s="6" t="s">
        <v>692</v>
      </c>
      <c r="E11" s="9">
        <v>91770</v>
      </c>
      <c r="F11" s="9">
        <v>22163</v>
      </c>
      <c r="G11" s="9">
        <v>203389.85</v>
      </c>
      <c r="H11" s="7">
        <v>41745</v>
      </c>
      <c r="I11" s="6" t="s">
        <v>800</v>
      </c>
      <c r="J11" s="6">
        <v>1433505903</v>
      </c>
      <c r="K11" s="6" t="s">
        <v>34</v>
      </c>
      <c r="L11" s="6" t="s">
        <v>20</v>
      </c>
    </row>
    <row r="12" spans="1:12" s="48" customFormat="1" ht="24" x14ac:dyDescent="0.25">
      <c r="A12" s="6" t="s">
        <v>243</v>
      </c>
      <c r="B12" s="6" t="s">
        <v>603</v>
      </c>
      <c r="C12" s="6" t="s">
        <v>244</v>
      </c>
      <c r="D12" s="6" t="s">
        <v>692</v>
      </c>
      <c r="E12" s="9">
        <v>40192.43</v>
      </c>
      <c r="F12" s="9">
        <v>22310</v>
      </c>
      <c r="G12" s="9">
        <v>89669.31</v>
      </c>
      <c r="H12" s="7">
        <v>41834</v>
      </c>
      <c r="I12" s="6" t="s">
        <v>858</v>
      </c>
      <c r="J12" s="6">
        <v>1434477437</v>
      </c>
      <c r="K12" s="6" t="s">
        <v>593</v>
      </c>
      <c r="L12" s="6" t="s">
        <v>423</v>
      </c>
    </row>
    <row r="13" spans="1:12" s="48" customFormat="1" ht="36" x14ac:dyDescent="0.25">
      <c r="A13" s="6" t="s">
        <v>251</v>
      </c>
      <c r="B13" s="6" t="s">
        <v>603</v>
      </c>
      <c r="C13" s="6" t="s">
        <v>887</v>
      </c>
      <c r="D13" s="6" t="s">
        <v>692</v>
      </c>
      <c r="E13" s="9">
        <v>4450</v>
      </c>
      <c r="F13" s="9">
        <v>22810</v>
      </c>
      <c r="G13" s="9">
        <v>10150.450000000001</v>
      </c>
      <c r="H13" s="7">
        <v>41879</v>
      </c>
      <c r="I13" s="6" t="s">
        <v>888</v>
      </c>
      <c r="J13" s="6">
        <v>1434478678</v>
      </c>
      <c r="K13" s="6" t="s">
        <v>593</v>
      </c>
      <c r="L13" s="6" t="s">
        <v>20</v>
      </c>
    </row>
    <row r="14" spans="1:12" s="48" customFormat="1" ht="12" x14ac:dyDescent="0.25">
      <c r="A14" s="6" t="s">
        <v>255</v>
      </c>
      <c r="B14" s="6" t="s">
        <v>603</v>
      </c>
      <c r="C14" s="6" t="s">
        <v>256</v>
      </c>
      <c r="D14" s="6" t="s">
        <v>692</v>
      </c>
      <c r="E14" s="9">
        <v>4299</v>
      </c>
      <c r="F14" s="9">
        <v>22670</v>
      </c>
      <c r="G14" s="9">
        <v>9745.83</v>
      </c>
      <c r="H14" s="7">
        <v>41880</v>
      </c>
      <c r="I14" s="6" t="s">
        <v>890</v>
      </c>
      <c r="J14" s="6">
        <v>1434478694</v>
      </c>
      <c r="K14" s="6" t="s">
        <v>593</v>
      </c>
      <c r="L14" s="6" t="s">
        <v>20</v>
      </c>
    </row>
    <row r="15" spans="1:12" s="48" customFormat="1" ht="24" x14ac:dyDescent="0.25">
      <c r="A15" s="6" t="s">
        <v>258</v>
      </c>
      <c r="B15" s="6" t="s">
        <v>603</v>
      </c>
      <c r="C15" s="6" t="s">
        <v>259</v>
      </c>
      <c r="D15" s="6" t="s">
        <v>692</v>
      </c>
      <c r="E15" s="9">
        <v>50600</v>
      </c>
      <c r="F15" s="9">
        <v>25160</v>
      </c>
      <c r="G15" s="9">
        <v>127309.6</v>
      </c>
      <c r="H15" s="7">
        <v>41950</v>
      </c>
      <c r="I15" s="6" t="s">
        <v>915</v>
      </c>
      <c r="J15" s="6">
        <v>1434480696</v>
      </c>
      <c r="K15" s="6" t="s">
        <v>34</v>
      </c>
      <c r="L15" s="6" t="s">
        <v>20</v>
      </c>
    </row>
    <row r="16" spans="1:12" ht="24" x14ac:dyDescent="0.25">
      <c r="A16" s="6" t="s">
        <v>261</v>
      </c>
      <c r="B16" s="6" t="s">
        <v>603</v>
      </c>
      <c r="C16" s="6" t="s">
        <v>916</v>
      </c>
      <c r="D16" s="6" t="s">
        <v>694</v>
      </c>
      <c r="E16" s="9">
        <v>48991</v>
      </c>
      <c r="F16" s="9">
        <v>31430</v>
      </c>
      <c r="G16" s="9">
        <v>153978.71</v>
      </c>
      <c r="H16" s="7">
        <v>41950</v>
      </c>
      <c r="I16" s="6" t="s">
        <v>917</v>
      </c>
      <c r="J16" s="6">
        <v>1434480699</v>
      </c>
      <c r="K16" s="6" t="s">
        <v>593</v>
      </c>
      <c r="L16" s="6" t="s">
        <v>20</v>
      </c>
    </row>
    <row r="17" spans="1:10" x14ac:dyDescent="0.25">
      <c r="A17" s="49" t="s">
        <v>419</v>
      </c>
      <c r="B17" s="50">
        <v>14</v>
      </c>
      <c r="C17" s="155"/>
      <c r="D17" s="156"/>
      <c r="E17" s="156"/>
      <c r="F17" s="157"/>
      <c r="G17" s="51">
        <f>SUM(G3:G16)</f>
        <v>1874684.3400000003</v>
      </c>
    </row>
    <row r="20" spans="1:10" x14ac:dyDescent="0.25">
      <c r="B20" s="155" t="s">
        <v>695</v>
      </c>
      <c r="C20" s="156"/>
      <c r="D20" s="156"/>
      <c r="E20" s="156"/>
      <c r="F20" s="156"/>
      <c r="G20" s="157"/>
      <c r="H20" s="52"/>
      <c r="I20" s="52"/>
      <c r="J20" s="53"/>
    </row>
    <row r="21" spans="1:10" x14ac:dyDescent="0.25">
      <c r="B21" s="27" t="s">
        <v>673</v>
      </c>
      <c r="C21" s="28" t="s">
        <v>423</v>
      </c>
      <c r="D21" s="54" t="s">
        <v>292</v>
      </c>
      <c r="E21" s="28" t="s">
        <v>42</v>
      </c>
      <c r="F21" s="55" t="s">
        <v>20</v>
      </c>
      <c r="G21" s="55" t="s">
        <v>696</v>
      </c>
      <c r="J21" s="56"/>
    </row>
    <row r="22" spans="1:10" x14ac:dyDescent="0.2">
      <c r="B22" s="57" t="s">
        <v>19</v>
      </c>
      <c r="C22" s="31">
        <v>1</v>
      </c>
      <c r="D22" s="31">
        <v>0</v>
      </c>
      <c r="E22" s="31">
        <v>2</v>
      </c>
      <c r="F22" s="58">
        <v>6</v>
      </c>
      <c r="G22" s="59">
        <v>1096693.27</v>
      </c>
      <c r="J22" s="56"/>
    </row>
    <row r="23" spans="1:10" x14ac:dyDescent="0.2">
      <c r="B23" s="57" t="s">
        <v>677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J23" s="56"/>
    </row>
    <row r="24" spans="1:10" x14ac:dyDescent="0.2">
      <c r="B24" s="57" t="s">
        <v>678</v>
      </c>
      <c r="C24" s="31">
        <v>0</v>
      </c>
      <c r="D24" s="31">
        <v>0</v>
      </c>
      <c r="E24" s="31">
        <v>0</v>
      </c>
      <c r="F24" s="58">
        <v>2</v>
      </c>
      <c r="G24" s="59">
        <v>351866.02</v>
      </c>
      <c r="J24" s="56"/>
    </row>
    <row r="25" spans="1:10" x14ac:dyDescent="0.2">
      <c r="B25" s="57" t="s">
        <v>679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J25" s="56"/>
    </row>
    <row r="26" spans="1:10" x14ac:dyDescent="0.2">
      <c r="B26" s="57" t="s">
        <v>680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J26" s="56"/>
    </row>
    <row r="27" spans="1:10" x14ac:dyDescent="0.2">
      <c r="B27" s="57" t="s">
        <v>34</v>
      </c>
      <c r="C27" s="31">
        <v>0</v>
      </c>
      <c r="D27" s="31">
        <v>0</v>
      </c>
      <c r="E27" s="31">
        <v>0</v>
      </c>
      <c r="F27" s="31">
        <v>3</v>
      </c>
      <c r="G27" s="59">
        <v>426125.05</v>
      </c>
      <c r="J27" s="56"/>
    </row>
    <row r="28" spans="1:10" x14ac:dyDescent="0.25">
      <c r="B28" s="60" t="s">
        <v>681</v>
      </c>
      <c r="C28" s="61">
        <v>1</v>
      </c>
      <c r="D28" s="31">
        <v>0</v>
      </c>
      <c r="E28" s="54">
        <v>2</v>
      </c>
      <c r="F28" s="62">
        <v>11</v>
      </c>
      <c r="G28" s="63">
        <f>SUBTOTAL(9,G22:G27)</f>
        <v>1874684.34</v>
      </c>
      <c r="J28" s="56"/>
    </row>
    <row r="30" spans="1:10" x14ac:dyDescent="0.25">
      <c r="F30" s="26"/>
      <c r="G30" s="26"/>
      <c r="J30" s="26"/>
    </row>
    <row r="31" spans="1:10" x14ac:dyDescent="0.25">
      <c r="F31" s="26"/>
      <c r="G31" s="26"/>
      <c r="J31" s="26"/>
    </row>
    <row r="32" spans="1:10" x14ac:dyDescent="0.25">
      <c r="F32" s="26"/>
      <c r="G32" s="26"/>
      <c r="J32" s="26"/>
    </row>
    <row r="33" spans="6:10" x14ac:dyDescent="0.25">
      <c r="F33" s="26"/>
      <c r="G33" s="26"/>
      <c r="J33" s="26"/>
    </row>
    <row r="34" spans="6:10" x14ac:dyDescent="0.25">
      <c r="F34" s="26"/>
      <c r="G34" s="26"/>
      <c r="J34" s="26"/>
    </row>
    <row r="35" spans="6:10" x14ac:dyDescent="0.25">
      <c r="F35" s="26"/>
      <c r="G35" s="26"/>
      <c r="J35" s="26"/>
    </row>
    <row r="36" spans="6:10" x14ac:dyDescent="0.25">
      <c r="F36" s="26"/>
      <c r="G36" s="26"/>
      <c r="J36" s="26"/>
    </row>
    <row r="37" spans="6:10" x14ac:dyDescent="0.25">
      <c r="F37" s="26"/>
      <c r="G37" s="26"/>
      <c r="J37" s="26"/>
    </row>
    <row r="38" spans="6:10" x14ac:dyDescent="0.25">
      <c r="F38" s="26"/>
      <c r="G38" s="26"/>
      <c r="J38" s="26"/>
    </row>
    <row r="39" spans="6:10" x14ac:dyDescent="0.25">
      <c r="F39" s="26"/>
      <c r="G39" s="26"/>
      <c r="J39" s="26"/>
    </row>
    <row r="40" spans="6:10" x14ac:dyDescent="0.25">
      <c r="F40" s="26"/>
      <c r="G40" s="26"/>
      <c r="J40" s="26"/>
    </row>
    <row r="41" spans="6:10" x14ac:dyDescent="0.25">
      <c r="F41" s="26"/>
      <c r="G41" s="26"/>
      <c r="J41" s="26"/>
    </row>
    <row r="42" spans="6:10" x14ac:dyDescent="0.25">
      <c r="F42" s="26"/>
      <c r="G42" s="26"/>
      <c r="J42" s="26"/>
    </row>
    <row r="43" spans="6:10" x14ac:dyDescent="0.25">
      <c r="F43" s="26"/>
      <c r="G43" s="26"/>
      <c r="J43" s="26"/>
    </row>
  </sheetData>
  <autoFilter ref="A2:L17"/>
  <mergeCells count="3">
    <mergeCell ref="A1:D1"/>
    <mergeCell ref="C17:F17"/>
    <mergeCell ref="B20:G20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G18" sqref="G18"/>
    </sheetView>
  </sheetViews>
  <sheetFormatPr defaultRowHeight="15" x14ac:dyDescent="0.25"/>
  <cols>
    <col min="1" max="1" width="20.28515625" style="26" customWidth="1"/>
    <col min="2" max="2" width="17.85546875" style="26" customWidth="1"/>
    <col min="3" max="3" width="29" style="26" customWidth="1"/>
    <col min="4" max="4" width="9.85546875" style="26" customWidth="1"/>
    <col min="5" max="5" width="10" style="26" customWidth="1"/>
    <col min="6" max="6" width="15.85546875" style="33" customWidth="1"/>
    <col min="7" max="7" width="14.5703125" style="34" customWidth="1"/>
    <col min="8" max="8" width="9.85546875" style="26" bestFit="1" customWidth="1"/>
    <col min="9" max="9" width="11.42578125" style="26" customWidth="1"/>
    <col min="10" max="10" width="11.28515625" style="35" customWidth="1"/>
    <col min="11" max="11" width="17.28515625" style="26" customWidth="1"/>
    <col min="12" max="12" width="18" style="26" customWidth="1"/>
    <col min="13" max="16384" width="9.140625" style="26"/>
  </cols>
  <sheetData>
    <row r="1" spans="1:12" x14ac:dyDescent="0.25">
      <c r="A1" s="155" t="s">
        <v>954</v>
      </c>
      <c r="B1" s="156"/>
      <c r="C1" s="156"/>
      <c r="D1" s="157"/>
    </row>
    <row r="2" spans="1:12" s="42" customFormat="1" ht="24" x14ac:dyDescent="0.25">
      <c r="A2" s="36" t="s">
        <v>0</v>
      </c>
      <c r="B2" s="37" t="s">
        <v>1</v>
      </c>
      <c r="C2" s="37" t="s">
        <v>682</v>
      </c>
      <c r="D2" s="37" t="s">
        <v>683</v>
      </c>
      <c r="E2" s="38" t="s">
        <v>684</v>
      </c>
      <c r="F2" s="39" t="s">
        <v>6</v>
      </c>
      <c r="G2" s="40" t="s">
        <v>685</v>
      </c>
      <c r="H2" s="38" t="s">
        <v>686</v>
      </c>
      <c r="I2" s="38" t="s">
        <v>687</v>
      </c>
      <c r="J2" s="41" t="s">
        <v>688</v>
      </c>
      <c r="K2" s="38" t="s">
        <v>689</v>
      </c>
      <c r="L2" s="38" t="s">
        <v>690</v>
      </c>
    </row>
    <row r="3" spans="1:12" s="48" customFormat="1" ht="24" x14ac:dyDescent="0.25">
      <c r="A3" s="6" t="s">
        <v>477</v>
      </c>
      <c r="B3" s="6" t="s">
        <v>726</v>
      </c>
      <c r="C3" s="6" t="s">
        <v>454</v>
      </c>
      <c r="D3" s="6" t="s">
        <v>692</v>
      </c>
      <c r="E3" s="9">
        <v>1500</v>
      </c>
      <c r="F3" s="9">
        <v>24180</v>
      </c>
      <c r="G3" s="9">
        <v>3627</v>
      </c>
      <c r="H3" s="7">
        <v>41688</v>
      </c>
      <c r="I3" s="6" t="s">
        <v>727</v>
      </c>
      <c r="J3" s="6">
        <v>14132990</v>
      </c>
      <c r="K3" s="6" t="s">
        <v>693</v>
      </c>
      <c r="L3" s="6" t="s">
        <v>42</v>
      </c>
    </row>
    <row r="4" spans="1:12" s="48" customFormat="1" ht="12" x14ac:dyDescent="0.25">
      <c r="A4" s="6" t="s">
        <v>801</v>
      </c>
      <c r="B4" s="6" t="s">
        <v>726</v>
      </c>
      <c r="C4" s="6" t="s">
        <v>802</v>
      </c>
      <c r="D4" s="6" t="s">
        <v>703</v>
      </c>
      <c r="E4" s="9">
        <v>1340</v>
      </c>
      <c r="F4" s="9">
        <v>37070</v>
      </c>
      <c r="G4" s="9">
        <v>4967.38</v>
      </c>
      <c r="H4" s="7">
        <v>41745</v>
      </c>
      <c r="I4" s="6" t="s">
        <v>803</v>
      </c>
      <c r="J4" s="6">
        <v>1413401445</v>
      </c>
      <c r="K4" s="6" t="s">
        <v>693</v>
      </c>
      <c r="L4" s="6" t="s">
        <v>42</v>
      </c>
    </row>
    <row r="5" spans="1:12" s="48" customFormat="1" ht="12" x14ac:dyDescent="0.25">
      <c r="A5" s="6" t="s">
        <v>478</v>
      </c>
      <c r="B5" s="6" t="s">
        <v>726</v>
      </c>
      <c r="C5" s="6" t="s">
        <v>437</v>
      </c>
      <c r="D5" s="6" t="s">
        <v>692</v>
      </c>
      <c r="E5" s="9">
        <v>239</v>
      </c>
      <c r="F5" s="9">
        <v>24410</v>
      </c>
      <c r="G5" s="9">
        <v>583.39</v>
      </c>
      <c r="H5" s="7">
        <v>41912</v>
      </c>
      <c r="I5" s="6" t="s">
        <v>900</v>
      </c>
      <c r="J5" s="6">
        <v>1413750594</v>
      </c>
      <c r="K5" s="6" t="s">
        <v>693</v>
      </c>
      <c r="L5" s="6" t="s">
        <v>42</v>
      </c>
    </row>
    <row r="6" spans="1:12" x14ac:dyDescent="0.25">
      <c r="A6" s="49" t="s">
        <v>419</v>
      </c>
      <c r="B6" s="50">
        <v>3</v>
      </c>
      <c r="C6" s="155"/>
      <c r="D6" s="156"/>
      <c r="E6" s="156"/>
      <c r="F6" s="157"/>
      <c r="G6" s="51">
        <f>SUM(G3:G5)</f>
        <v>9177.77</v>
      </c>
    </row>
    <row r="9" spans="1:12" x14ac:dyDescent="0.25">
      <c r="B9" s="155" t="s">
        <v>695</v>
      </c>
      <c r="C9" s="156"/>
      <c r="D9" s="156"/>
      <c r="E9" s="156"/>
      <c r="F9" s="156"/>
      <c r="G9" s="157"/>
      <c r="H9" s="52"/>
      <c r="I9" s="52"/>
      <c r="J9" s="53"/>
    </row>
    <row r="10" spans="1:12" x14ac:dyDescent="0.25">
      <c r="B10" s="27" t="s">
        <v>673</v>
      </c>
      <c r="C10" s="28" t="s">
        <v>423</v>
      </c>
      <c r="D10" s="54" t="s">
        <v>292</v>
      </c>
      <c r="E10" s="28" t="s">
        <v>42</v>
      </c>
      <c r="F10" s="55" t="s">
        <v>20</v>
      </c>
      <c r="G10" s="55" t="s">
        <v>696</v>
      </c>
      <c r="J10" s="56"/>
    </row>
    <row r="11" spans="1:12" x14ac:dyDescent="0.2">
      <c r="B11" s="57" t="s">
        <v>19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  <c r="J11" s="56"/>
    </row>
    <row r="12" spans="1:12" x14ac:dyDescent="0.2">
      <c r="B12" s="57" t="s">
        <v>677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  <c r="J12" s="56"/>
    </row>
    <row r="13" spans="1:12" x14ac:dyDescent="0.2">
      <c r="B13" s="57" t="s">
        <v>678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J13" s="56"/>
    </row>
    <row r="14" spans="1:12" x14ac:dyDescent="0.2">
      <c r="B14" s="57" t="s">
        <v>679</v>
      </c>
      <c r="C14" s="31">
        <v>0</v>
      </c>
      <c r="D14" s="31">
        <v>0</v>
      </c>
      <c r="E14" s="31">
        <v>3</v>
      </c>
      <c r="F14" s="31">
        <v>0</v>
      </c>
      <c r="G14" s="59">
        <v>9177.77</v>
      </c>
      <c r="J14" s="56"/>
    </row>
    <row r="15" spans="1:12" x14ac:dyDescent="0.2">
      <c r="B15" s="57" t="s">
        <v>680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J15" s="56"/>
    </row>
    <row r="16" spans="1:12" x14ac:dyDescent="0.2">
      <c r="B16" s="57" t="s">
        <v>34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J16" s="56"/>
    </row>
    <row r="17" spans="2:10" x14ac:dyDescent="0.25">
      <c r="B17" s="60" t="s">
        <v>681</v>
      </c>
      <c r="C17" s="31">
        <v>0</v>
      </c>
      <c r="D17" s="31">
        <v>0</v>
      </c>
      <c r="E17" s="54">
        <v>3</v>
      </c>
      <c r="F17" s="31">
        <v>0</v>
      </c>
      <c r="G17" s="63">
        <f>G14</f>
        <v>9177.77</v>
      </c>
      <c r="J17" s="56"/>
    </row>
  </sheetData>
  <mergeCells count="3">
    <mergeCell ref="A1:D1"/>
    <mergeCell ref="C6:F6"/>
    <mergeCell ref="B9:G9"/>
  </mergeCell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workbookViewId="0">
      <selection activeCell="G28" sqref="G28"/>
    </sheetView>
  </sheetViews>
  <sheetFormatPr defaultRowHeight="15" x14ac:dyDescent="0.25"/>
  <cols>
    <col min="1" max="1" width="20.28515625" style="26" customWidth="1"/>
    <col min="2" max="2" width="17.85546875" style="26" customWidth="1"/>
    <col min="3" max="3" width="43.85546875" style="26" customWidth="1"/>
    <col min="4" max="4" width="9.85546875" style="26" customWidth="1"/>
    <col min="5" max="5" width="10" style="26" customWidth="1"/>
    <col min="6" max="6" width="15.85546875" style="33" customWidth="1"/>
    <col min="7" max="7" width="14.5703125" style="34" customWidth="1"/>
    <col min="8" max="8" width="9.85546875" style="26" bestFit="1" customWidth="1"/>
    <col min="9" max="9" width="11.42578125" style="26" customWidth="1"/>
    <col min="10" max="10" width="11.28515625" style="35" customWidth="1"/>
    <col min="11" max="11" width="17.28515625" style="26" customWidth="1"/>
    <col min="12" max="12" width="18" style="26" customWidth="1"/>
    <col min="13" max="16384" width="9.140625" style="26"/>
  </cols>
  <sheetData>
    <row r="1" spans="1:12" x14ac:dyDescent="0.25">
      <c r="A1" s="155" t="s">
        <v>954</v>
      </c>
      <c r="B1" s="156"/>
      <c r="C1" s="156"/>
      <c r="D1" s="157"/>
    </row>
    <row r="2" spans="1:12" s="42" customFormat="1" ht="24" x14ac:dyDescent="0.25">
      <c r="A2" s="36" t="s">
        <v>0</v>
      </c>
      <c r="B2" s="37" t="s">
        <v>1</v>
      </c>
      <c r="C2" s="37" t="s">
        <v>682</v>
      </c>
      <c r="D2" s="37" t="s">
        <v>683</v>
      </c>
      <c r="E2" s="38" t="s">
        <v>684</v>
      </c>
      <c r="F2" s="39" t="s">
        <v>6</v>
      </c>
      <c r="G2" s="40" t="s">
        <v>685</v>
      </c>
      <c r="H2" s="38" t="s">
        <v>686</v>
      </c>
      <c r="I2" s="38" t="s">
        <v>687</v>
      </c>
      <c r="J2" s="41" t="s">
        <v>688</v>
      </c>
      <c r="K2" s="38" t="s">
        <v>689</v>
      </c>
      <c r="L2" s="38" t="s">
        <v>690</v>
      </c>
    </row>
    <row r="3" spans="1:12" s="48" customFormat="1" ht="12" x14ac:dyDescent="0.25">
      <c r="A3" s="6" t="s">
        <v>157</v>
      </c>
      <c r="B3" s="6" t="s">
        <v>601</v>
      </c>
      <c r="C3" s="6" t="s">
        <v>158</v>
      </c>
      <c r="D3" s="6" t="s">
        <v>692</v>
      </c>
      <c r="E3" s="9">
        <v>175</v>
      </c>
      <c r="F3" s="9">
        <v>23590</v>
      </c>
      <c r="G3" s="9">
        <v>412.82</v>
      </c>
      <c r="H3" s="7">
        <v>41654</v>
      </c>
      <c r="I3" s="6" t="s">
        <v>701</v>
      </c>
      <c r="J3" s="6">
        <v>1434473277</v>
      </c>
      <c r="K3" s="6" t="s">
        <v>594</v>
      </c>
      <c r="L3" s="6" t="s">
        <v>42</v>
      </c>
    </row>
    <row r="4" spans="1:12" s="48" customFormat="1" ht="24" x14ac:dyDescent="0.25">
      <c r="A4" s="6" t="s">
        <v>153</v>
      </c>
      <c r="B4" s="6" t="s">
        <v>601</v>
      </c>
      <c r="C4" s="6" t="s">
        <v>154</v>
      </c>
      <c r="D4" s="6" t="s">
        <v>692</v>
      </c>
      <c r="E4" s="9">
        <v>602</v>
      </c>
      <c r="F4" s="9">
        <v>23720</v>
      </c>
      <c r="G4" s="9">
        <v>1427.94</v>
      </c>
      <c r="H4" s="7">
        <v>41663</v>
      </c>
      <c r="I4" s="6" t="s">
        <v>707</v>
      </c>
      <c r="J4" s="6">
        <v>1434473390</v>
      </c>
      <c r="K4" s="6" t="s">
        <v>593</v>
      </c>
      <c r="L4" s="6" t="s">
        <v>42</v>
      </c>
    </row>
    <row r="5" spans="1:12" s="48" customFormat="1" ht="12" x14ac:dyDescent="0.25">
      <c r="A5" s="6" t="s">
        <v>173</v>
      </c>
      <c r="B5" s="6" t="s">
        <v>601</v>
      </c>
      <c r="C5" s="6" t="s">
        <v>174</v>
      </c>
      <c r="D5" s="6" t="s">
        <v>694</v>
      </c>
      <c r="E5" s="9">
        <v>57.6</v>
      </c>
      <c r="F5" s="9">
        <v>32708</v>
      </c>
      <c r="G5" s="9">
        <v>188.39</v>
      </c>
      <c r="H5" s="7">
        <v>41677</v>
      </c>
      <c r="I5" s="6" t="s">
        <v>715</v>
      </c>
      <c r="J5" s="6">
        <v>1434473640</v>
      </c>
      <c r="K5" s="6" t="s">
        <v>594</v>
      </c>
      <c r="L5" s="6" t="s">
        <v>42</v>
      </c>
    </row>
    <row r="6" spans="1:12" s="48" customFormat="1" ht="12" x14ac:dyDescent="0.25">
      <c r="A6" s="6" t="s">
        <v>160</v>
      </c>
      <c r="B6" s="6" t="s">
        <v>601</v>
      </c>
      <c r="C6" s="6" t="s">
        <v>161</v>
      </c>
      <c r="D6" s="6" t="s">
        <v>694</v>
      </c>
      <c r="E6" s="9">
        <v>1880</v>
      </c>
      <c r="F6" s="9">
        <v>33110</v>
      </c>
      <c r="G6" s="9">
        <v>6224.68</v>
      </c>
      <c r="H6" s="7">
        <v>41683</v>
      </c>
      <c r="I6" s="6" t="s">
        <v>725</v>
      </c>
      <c r="J6" s="6">
        <v>1434473776</v>
      </c>
      <c r="K6" s="6" t="s">
        <v>593</v>
      </c>
      <c r="L6" s="6" t="s">
        <v>42</v>
      </c>
    </row>
    <row r="7" spans="1:12" s="48" customFormat="1" ht="12" x14ac:dyDescent="0.25">
      <c r="A7" s="6" t="s">
        <v>182</v>
      </c>
      <c r="B7" s="6" t="s">
        <v>601</v>
      </c>
      <c r="C7" s="6" t="s">
        <v>183</v>
      </c>
      <c r="D7" s="6" t="s">
        <v>692</v>
      </c>
      <c r="E7" s="9">
        <v>3114.51</v>
      </c>
      <c r="F7" s="9">
        <v>24031</v>
      </c>
      <c r="G7" s="9">
        <v>7484.47</v>
      </c>
      <c r="H7" s="7">
        <v>41690</v>
      </c>
      <c r="I7" s="6" t="s">
        <v>739</v>
      </c>
      <c r="J7" s="6">
        <v>1434474026</v>
      </c>
      <c r="K7" s="6" t="s">
        <v>593</v>
      </c>
      <c r="L7" s="6" t="s">
        <v>42</v>
      </c>
    </row>
    <row r="8" spans="1:12" s="48" customFormat="1" ht="12" x14ac:dyDescent="0.25">
      <c r="A8" s="6" t="s">
        <v>167</v>
      </c>
      <c r="B8" s="6" t="s">
        <v>601</v>
      </c>
      <c r="C8" s="6" t="s">
        <v>168</v>
      </c>
      <c r="D8" s="6" t="s">
        <v>703</v>
      </c>
      <c r="E8" s="9">
        <v>15871</v>
      </c>
      <c r="F8" s="9">
        <v>40150</v>
      </c>
      <c r="G8" s="9">
        <v>63722.06</v>
      </c>
      <c r="H8" s="7">
        <v>41690</v>
      </c>
      <c r="I8" s="6" t="s">
        <v>740</v>
      </c>
      <c r="J8" s="6">
        <v>1434474025</v>
      </c>
      <c r="K8" s="6" t="s">
        <v>593</v>
      </c>
      <c r="L8" s="6" t="s">
        <v>20</v>
      </c>
    </row>
    <row r="9" spans="1:12" s="48" customFormat="1" ht="12" x14ac:dyDescent="0.25">
      <c r="A9" s="6" t="s">
        <v>150</v>
      </c>
      <c r="B9" s="6" t="s">
        <v>601</v>
      </c>
      <c r="C9" s="6" t="s">
        <v>151</v>
      </c>
      <c r="D9" s="6" t="s">
        <v>717</v>
      </c>
      <c r="E9" s="9">
        <v>5250</v>
      </c>
      <c r="F9" s="9">
        <v>2.3599999999999999E-2</v>
      </c>
      <c r="G9" s="9">
        <v>123.9</v>
      </c>
      <c r="H9" s="7">
        <v>41691</v>
      </c>
      <c r="I9" s="6" t="s">
        <v>745</v>
      </c>
      <c r="J9" s="6">
        <v>1434474032</v>
      </c>
      <c r="K9" s="6" t="s">
        <v>593</v>
      </c>
      <c r="L9" s="6" t="s">
        <v>42</v>
      </c>
    </row>
    <row r="10" spans="1:12" s="48" customFormat="1" ht="12" x14ac:dyDescent="0.25">
      <c r="A10" s="6" t="s">
        <v>186</v>
      </c>
      <c r="B10" s="6" t="s">
        <v>601</v>
      </c>
      <c r="C10" s="6" t="s">
        <v>187</v>
      </c>
      <c r="D10" s="6" t="s">
        <v>692</v>
      </c>
      <c r="E10" s="9">
        <v>9494</v>
      </c>
      <c r="F10" s="9">
        <v>23920</v>
      </c>
      <c r="G10" s="9">
        <v>22709.64</v>
      </c>
      <c r="H10" s="7">
        <v>41694</v>
      </c>
      <c r="I10" s="6" t="s">
        <v>746</v>
      </c>
      <c r="J10" s="6">
        <v>1434474088</v>
      </c>
      <c r="K10" s="6" t="s">
        <v>593</v>
      </c>
      <c r="L10" s="6" t="s">
        <v>20</v>
      </c>
    </row>
    <row r="11" spans="1:12" s="48" customFormat="1" ht="12" x14ac:dyDescent="0.25">
      <c r="A11" s="6" t="s">
        <v>155</v>
      </c>
      <c r="B11" s="6" t="s">
        <v>601</v>
      </c>
      <c r="C11" s="6" t="s">
        <v>156</v>
      </c>
      <c r="D11" s="6" t="s">
        <v>694</v>
      </c>
      <c r="E11" s="9">
        <v>551.28</v>
      </c>
      <c r="F11" s="9">
        <v>32280</v>
      </c>
      <c r="G11" s="9">
        <v>1779.53</v>
      </c>
      <c r="H11" s="7">
        <v>41698</v>
      </c>
      <c r="I11" s="6" t="s">
        <v>750</v>
      </c>
      <c r="J11" s="6">
        <v>1434474240</v>
      </c>
      <c r="K11" s="6" t="s">
        <v>593</v>
      </c>
      <c r="L11" s="6" t="s">
        <v>42</v>
      </c>
    </row>
    <row r="12" spans="1:12" s="48" customFormat="1" ht="12" x14ac:dyDescent="0.25">
      <c r="A12" s="6" t="s">
        <v>761</v>
      </c>
      <c r="B12" s="6" t="s">
        <v>601</v>
      </c>
      <c r="C12" s="6" t="s">
        <v>762</v>
      </c>
      <c r="D12" s="6" t="s">
        <v>692</v>
      </c>
      <c r="E12" s="9">
        <v>430</v>
      </c>
      <c r="F12" s="9">
        <v>23530</v>
      </c>
      <c r="G12" s="9">
        <v>1011.79</v>
      </c>
      <c r="H12" s="7">
        <v>41710</v>
      </c>
      <c r="I12" s="6">
        <v>15143309</v>
      </c>
      <c r="J12" s="6">
        <v>1413335571</v>
      </c>
      <c r="K12" s="6" t="s">
        <v>693</v>
      </c>
      <c r="L12" s="6" t="s">
        <v>42</v>
      </c>
    </row>
    <row r="13" spans="1:12" s="48" customFormat="1" ht="12" x14ac:dyDescent="0.25">
      <c r="A13" s="6" t="s">
        <v>169</v>
      </c>
      <c r="B13" s="6" t="s">
        <v>601</v>
      </c>
      <c r="C13" s="6" t="s">
        <v>170</v>
      </c>
      <c r="D13" s="6" t="s">
        <v>692</v>
      </c>
      <c r="E13" s="9">
        <v>2995</v>
      </c>
      <c r="F13" s="9">
        <v>22248</v>
      </c>
      <c r="G13" s="9">
        <v>6663.27</v>
      </c>
      <c r="H13" s="7">
        <v>41738</v>
      </c>
      <c r="I13" s="6" t="s">
        <v>796</v>
      </c>
      <c r="J13" s="6">
        <v>1434475157</v>
      </c>
      <c r="K13" s="6" t="s">
        <v>594</v>
      </c>
      <c r="L13" s="6" t="s">
        <v>42</v>
      </c>
    </row>
    <row r="14" spans="1:12" s="48" customFormat="1" ht="12" x14ac:dyDescent="0.25">
      <c r="A14" s="6" t="s">
        <v>468</v>
      </c>
      <c r="B14" s="6" t="s">
        <v>601</v>
      </c>
      <c r="C14" s="6" t="s">
        <v>469</v>
      </c>
      <c r="D14" s="6" t="s">
        <v>694</v>
      </c>
      <c r="E14" s="9">
        <v>606</v>
      </c>
      <c r="F14" s="9">
        <v>31150</v>
      </c>
      <c r="G14" s="9">
        <v>1887.69</v>
      </c>
      <c r="H14" s="7">
        <v>41768</v>
      </c>
      <c r="I14" s="6" t="s">
        <v>815</v>
      </c>
      <c r="J14" s="6">
        <v>1413442443</v>
      </c>
      <c r="K14" s="6" t="s">
        <v>693</v>
      </c>
      <c r="L14" s="6" t="s">
        <v>42</v>
      </c>
    </row>
    <row r="15" spans="1:12" s="48" customFormat="1" ht="12" x14ac:dyDescent="0.25">
      <c r="A15" s="6" t="s">
        <v>466</v>
      </c>
      <c r="B15" s="6" t="s">
        <v>601</v>
      </c>
      <c r="C15" s="6" t="s">
        <v>467</v>
      </c>
      <c r="D15" s="6" t="s">
        <v>692</v>
      </c>
      <c r="E15" s="9">
        <v>597</v>
      </c>
      <c r="F15" s="9">
        <v>22340</v>
      </c>
      <c r="G15" s="9">
        <v>1333.69</v>
      </c>
      <c r="H15" s="7">
        <v>41768</v>
      </c>
      <c r="I15" s="6" t="s">
        <v>816</v>
      </c>
      <c r="J15" s="6">
        <v>1413442319</v>
      </c>
      <c r="K15" s="6" t="s">
        <v>693</v>
      </c>
      <c r="L15" s="6" t="s">
        <v>42</v>
      </c>
    </row>
    <row r="16" spans="1:12" s="48" customFormat="1" ht="12" x14ac:dyDescent="0.25">
      <c r="A16" s="6" t="s">
        <v>180</v>
      </c>
      <c r="B16" s="6" t="s">
        <v>601</v>
      </c>
      <c r="C16" s="6" t="s">
        <v>181</v>
      </c>
      <c r="D16" s="6" t="s">
        <v>692</v>
      </c>
      <c r="E16" s="9">
        <v>13509.47</v>
      </c>
      <c r="F16" s="9">
        <v>22210</v>
      </c>
      <c r="G16" s="9">
        <v>30004.53</v>
      </c>
      <c r="H16" s="7">
        <v>41773</v>
      </c>
      <c r="I16" s="6" t="s">
        <v>821</v>
      </c>
      <c r="J16" s="6">
        <v>1434475949</v>
      </c>
      <c r="K16" s="6" t="s">
        <v>593</v>
      </c>
      <c r="L16" s="6" t="s">
        <v>20</v>
      </c>
    </row>
    <row r="17" spans="1:12" s="48" customFormat="1" ht="12" x14ac:dyDescent="0.25">
      <c r="A17" s="6" t="s">
        <v>189</v>
      </c>
      <c r="B17" s="6" t="s">
        <v>601</v>
      </c>
      <c r="C17" s="6" t="s">
        <v>190</v>
      </c>
      <c r="D17" s="6" t="s">
        <v>692</v>
      </c>
      <c r="E17" s="9">
        <v>8854.82</v>
      </c>
      <c r="F17" s="9">
        <v>22260</v>
      </c>
      <c r="G17" s="9">
        <v>19710.82</v>
      </c>
      <c r="H17" s="7">
        <v>41773</v>
      </c>
      <c r="I17" s="6" t="s">
        <v>822</v>
      </c>
      <c r="J17" s="6">
        <v>1434475951</v>
      </c>
      <c r="K17" s="6" t="s">
        <v>593</v>
      </c>
      <c r="L17" s="6" t="s">
        <v>20</v>
      </c>
    </row>
    <row r="18" spans="1:12" s="48" customFormat="1" ht="12" x14ac:dyDescent="0.25">
      <c r="A18" s="6" t="s">
        <v>839</v>
      </c>
      <c r="B18" s="6" t="s">
        <v>601</v>
      </c>
      <c r="C18" s="6" t="s">
        <v>840</v>
      </c>
      <c r="D18" s="6" t="s">
        <v>694</v>
      </c>
      <c r="E18" s="9">
        <v>385</v>
      </c>
      <c r="F18" s="9">
        <v>30320</v>
      </c>
      <c r="G18" s="9">
        <v>1167.32</v>
      </c>
      <c r="H18" s="7">
        <v>41803</v>
      </c>
      <c r="I18" s="6" t="s">
        <v>841</v>
      </c>
      <c r="J18" s="6">
        <v>1413508602</v>
      </c>
      <c r="K18" s="6" t="s">
        <v>693</v>
      </c>
      <c r="L18" s="6" t="s">
        <v>42</v>
      </c>
    </row>
    <row r="19" spans="1:12" s="48" customFormat="1" ht="12" x14ac:dyDescent="0.25">
      <c r="A19" s="6" t="s">
        <v>163</v>
      </c>
      <c r="B19" s="6" t="s">
        <v>601</v>
      </c>
      <c r="C19" s="6" t="s">
        <v>164</v>
      </c>
      <c r="D19" s="6" t="s">
        <v>694</v>
      </c>
      <c r="E19" s="9">
        <v>237</v>
      </c>
      <c r="F19" s="9">
        <v>30540</v>
      </c>
      <c r="G19" s="9">
        <v>723.79</v>
      </c>
      <c r="H19" s="7">
        <v>41865</v>
      </c>
      <c r="I19" s="6">
        <v>15170826</v>
      </c>
      <c r="J19" s="6">
        <v>1434478318</v>
      </c>
      <c r="K19" s="6" t="s">
        <v>593</v>
      </c>
      <c r="L19" s="6" t="s">
        <v>20</v>
      </c>
    </row>
    <row r="20" spans="1:12" s="48" customFormat="1" ht="12" x14ac:dyDescent="0.25">
      <c r="A20" s="6" t="s">
        <v>163</v>
      </c>
      <c r="B20" s="6" t="s">
        <v>601</v>
      </c>
      <c r="C20" s="6" t="s">
        <v>164</v>
      </c>
      <c r="D20" s="6" t="s">
        <v>694</v>
      </c>
      <c r="E20" s="9">
        <v>550</v>
      </c>
      <c r="F20" s="9">
        <v>30540</v>
      </c>
      <c r="G20" s="9">
        <v>1679.7</v>
      </c>
      <c r="H20" s="7">
        <v>41865</v>
      </c>
      <c r="I20" s="6" t="s">
        <v>876</v>
      </c>
      <c r="J20" s="6">
        <v>1434478318</v>
      </c>
      <c r="K20" s="6" t="s">
        <v>593</v>
      </c>
      <c r="L20" s="6" t="s">
        <v>20</v>
      </c>
    </row>
    <row r="21" spans="1:12" s="48" customFormat="1" ht="12" x14ac:dyDescent="0.25">
      <c r="A21" s="6" t="s">
        <v>163</v>
      </c>
      <c r="B21" s="6" t="s">
        <v>601</v>
      </c>
      <c r="C21" s="6" t="s">
        <v>164</v>
      </c>
      <c r="D21" s="6" t="s">
        <v>694</v>
      </c>
      <c r="E21" s="9">
        <v>4107</v>
      </c>
      <c r="F21" s="9">
        <v>30540</v>
      </c>
      <c r="G21" s="9">
        <v>12542.77</v>
      </c>
      <c r="H21" s="7">
        <v>41865</v>
      </c>
      <c r="I21" s="6" t="s">
        <v>876</v>
      </c>
      <c r="J21" s="6">
        <v>1434478318</v>
      </c>
      <c r="K21" s="6" t="s">
        <v>593</v>
      </c>
      <c r="L21" s="6" t="s">
        <v>20</v>
      </c>
    </row>
    <row r="22" spans="1:12" s="48" customFormat="1" ht="12" x14ac:dyDescent="0.25">
      <c r="A22" s="6" t="s">
        <v>163</v>
      </c>
      <c r="B22" s="6" t="s">
        <v>601</v>
      </c>
      <c r="C22" s="6" t="s">
        <v>164</v>
      </c>
      <c r="D22" s="6" t="s">
        <v>694</v>
      </c>
      <c r="E22" s="9">
        <v>4894</v>
      </c>
      <c r="F22" s="9">
        <v>30540</v>
      </c>
      <c r="G22" s="9">
        <v>14946.27</v>
      </c>
      <c r="H22" s="7">
        <v>41865</v>
      </c>
      <c r="I22" s="6" t="s">
        <v>876</v>
      </c>
      <c r="J22" s="6">
        <v>1434478318</v>
      </c>
      <c r="K22" s="6" t="s">
        <v>593</v>
      </c>
      <c r="L22" s="6" t="s">
        <v>20</v>
      </c>
    </row>
    <row r="23" spans="1:12" s="48" customFormat="1" ht="12" x14ac:dyDescent="0.25">
      <c r="A23" s="6" t="s">
        <v>184</v>
      </c>
      <c r="B23" s="6" t="s">
        <v>601</v>
      </c>
      <c r="C23" s="6" t="s">
        <v>185</v>
      </c>
      <c r="D23" s="6" t="s">
        <v>694</v>
      </c>
      <c r="E23" s="9">
        <v>1246.5</v>
      </c>
      <c r="F23" s="9">
        <v>22810</v>
      </c>
      <c r="G23" s="9">
        <v>2843.26</v>
      </c>
      <c r="H23" s="7">
        <v>41879</v>
      </c>
      <c r="I23" s="6" t="s">
        <v>885</v>
      </c>
      <c r="J23" s="6">
        <v>1434478677</v>
      </c>
      <c r="K23" s="6" t="s">
        <v>593</v>
      </c>
      <c r="L23" s="6" t="s">
        <v>42</v>
      </c>
    </row>
    <row r="24" spans="1:12" s="48" customFormat="1" ht="12" x14ac:dyDescent="0.25">
      <c r="A24" s="6" t="s">
        <v>913</v>
      </c>
      <c r="B24" s="6" t="s">
        <v>601</v>
      </c>
      <c r="C24" s="6" t="s">
        <v>149</v>
      </c>
      <c r="D24" s="6" t="s">
        <v>694</v>
      </c>
      <c r="E24" s="9">
        <v>1370</v>
      </c>
      <c r="F24" s="9">
        <v>31620</v>
      </c>
      <c r="G24" s="9">
        <v>4331.9399999999996</v>
      </c>
      <c r="H24" s="7">
        <v>41949</v>
      </c>
      <c r="I24" s="6" t="s">
        <v>914</v>
      </c>
      <c r="J24" s="6">
        <v>1434480653</v>
      </c>
      <c r="K24" s="6" t="s">
        <v>594</v>
      </c>
      <c r="L24" s="6" t="s">
        <v>42</v>
      </c>
    </row>
    <row r="25" spans="1:12" x14ac:dyDescent="0.25">
      <c r="A25" s="6" t="s">
        <v>471</v>
      </c>
      <c r="B25" s="6" t="s">
        <v>601</v>
      </c>
      <c r="C25" s="6" t="s">
        <v>472</v>
      </c>
      <c r="D25" s="6" t="s">
        <v>692</v>
      </c>
      <c r="E25" s="9">
        <v>1932</v>
      </c>
      <c r="F25" s="9">
        <v>27400</v>
      </c>
      <c r="G25" s="9">
        <v>5293.68</v>
      </c>
      <c r="H25" s="7">
        <v>41992</v>
      </c>
      <c r="I25" s="6" t="s">
        <v>942</v>
      </c>
      <c r="J25" s="6">
        <v>1413959796</v>
      </c>
      <c r="K25" s="6" t="s">
        <v>693</v>
      </c>
      <c r="L25" s="6" t="s">
        <v>42</v>
      </c>
    </row>
    <row r="26" spans="1:12" x14ac:dyDescent="0.25">
      <c r="A26" s="6" t="s">
        <v>470</v>
      </c>
      <c r="B26" s="6" t="s">
        <v>601</v>
      </c>
      <c r="C26" s="6" t="s">
        <v>164</v>
      </c>
      <c r="D26" s="6" t="s">
        <v>694</v>
      </c>
      <c r="E26" s="9">
        <v>1800</v>
      </c>
      <c r="F26" s="9">
        <v>32780</v>
      </c>
      <c r="G26" s="9">
        <v>5900.4</v>
      </c>
      <c r="H26" s="7">
        <v>41995</v>
      </c>
      <c r="I26" s="6" t="s">
        <v>943</v>
      </c>
      <c r="J26" s="6">
        <v>1613962940</v>
      </c>
      <c r="K26" s="6" t="s">
        <v>693</v>
      </c>
      <c r="L26" s="6" t="s">
        <v>42</v>
      </c>
    </row>
    <row r="27" spans="1:12" x14ac:dyDescent="0.25">
      <c r="A27" s="49" t="s">
        <v>419</v>
      </c>
      <c r="B27" s="50">
        <v>24</v>
      </c>
      <c r="C27" s="155"/>
      <c r="D27" s="156"/>
      <c r="E27" s="156"/>
      <c r="F27" s="157"/>
      <c r="G27" s="51">
        <f>SUM(G3:G26)</f>
        <v>214114.35</v>
      </c>
    </row>
    <row r="30" spans="1:12" x14ac:dyDescent="0.25">
      <c r="B30" s="155" t="s">
        <v>695</v>
      </c>
      <c r="C30" s="156"/>
      <c r="D30" s="156"/>
      <c r="E30" s="156"/>
      <c r="F30" s="156"/>
      <c r="G30" s="157"/>
      <c r="H30" s="52"/>
      <c r="I30" s="52"/>
      <c r="J30" s="53"/>
    </row>
    <row r="31" spans="1:12" x14ac:dyDescent="0.25">
      <c r="B31" s="27" t="s">
        <v>673</v>
      </c>
      <c r="C31" s="28" t="s">
        <v>423</v>
      </c>
      <c r="D31" s="54" t="s">
        <v>292</v>
      </c>
      <c r="E31" s="28" t="s">
        <v>42</v>
      </c>
      <c r="F31" s="55" t="s">
        <v>20</v>
      </c>
      <c r="G31" s="55" t="s">
        <v>696</v>
      </c>
      <c r="J31" s="56"/>
    </row>
    <row r="32" spans="1:12" x14ac:dyDescent="0.2">
      <c r="B32" s="57" t="s">
        <v>19</v>
      </c>
      <c r="C32" s="31">
        <v>0</v>
      </c>
      <c r="D32" s="31">
        <v>0</v>
      </c>
      <c r="E32" s="31">
        <v>6</v>
      </c>
      <c r="F32" s="58">
        <v>8</v>
      </c>
      <c r="G32" s="59">
        <v>185923.36</v>
      </c>
      <c r="J32" s="56"/>
    </row>
    <row r="33" spans="2:10" x14ac:dyDescent="0.2">
      <c r="B33" s="57" t="s">
        <v>677</v>
      </c>
      <c r="C33" s="31">
        <v>0</v>
      </c>
      <c r="D33" s="31">
        <v>0</v>
      </c>
      <c r="E33" s="31">
        <v>4</v>
      </c>
      <c r="F33" s="58">
        <v>0</v>
      </c>
      <c r="G33" s="59">
        <v>11596.42</v>
      </c>
      <c r="J33" s="56"/>
    </row>
    <row r="34" spans="2:10" x14ac:dyDescent="0.2">
      <c r="B34" s="57" t="s">
        <v>678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J34" s="56"/>
    </row>
    <row r="35" spans="2:10" x14ac:dyDescent="0.2">
      <c r="B35" s="57" t="s">
        <v>679</v>
      </c>
      <c r="C35" s="31">
        <v>0</v>
      </c>
      <c r="D35" s="31">
        <v>0</v>
      </c>
      <c r="E35" s="31">
        <v>6</v>
      </c>
      <c r="F35" s="58">
        <v>0</v>
      </c>
      <c r="G35" s="59">
        <v>16594.57</v>
      </c>
      <c r="J35" s="56"/>
    </row>
    <row r="36" spans="2:10" x14ac:dyDescent="0.2">
      <c r="B36" s="57" t="s">
        <v>680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J36" s="56"/>
    </row>
    <row r="37" spans="2:10" x14ac:dyDescent="0.2">
      <c r="B37" s="57" t="s">
        <v>34</v>
      </c>
      <c r="C37" s="31">
        <v>0</v>
      </c>
      <c r="D37" s="31">
        <v>0</v>
      </c>
      <c r="E37" s="31">
        <v>0</v>
      </c>
      <c r="F37" s="31">
        <v>0</v>
      </c>
      <c r="G37" s="31">
        <v>0</v>
      </c>
      <c r="J37" s="56"/>
    </row>
    <row r="38" spans="2:10" x14ac:dyDescent="0.25">
      <c r="B38" s="60" t="s">
        <v>681</v>
      </c>
      <c r="C38" s="31">
        <v>0</v>
      </c>
      <c r="D38" s="31">
        <v>0</v>
      </c>
      <c r="E38" s="54">
        <f>SUM(E32:E37)</f>
        <v>16</v>
      </c>
      <c r="F38" s="62">
        <v>8</v>
      </c>
      <c r="G38" s="63">
        <f>SUM(G32:G37)</f>
        <v>214114.35</v>
      </c>
      <c r="J38" s="56"/>
    </row>
    <row r="41" spans="2:10" x14ac:dyDescent="0.25">
      <c r="F41" s="26"/>
      <c r="G41" s="26"/>
      <c r="J41" s="26"/>
    </row>
    <row r="42" spans="2:10" x14ac:dyDescent="0.25">
      <c r="F42" s="26"/>
      <c r="G42" s="26"/>
      <c r="J42" s="26"/>
    </row>
    <row r="43" spans="2:10" x14ac:dyDescent="0.25">
      <c r="F43" s="26"/>
      <c r="G43" s="26"/>
      <c r="J43" s="26"/>
    </row>
    <row r="44" spans="2:10" x14ac:dyDescent="0.25">
      <c r="F44" s="26"/>
      <c r="G44" s="26"/>
      <c r="J44" s="26"/>
    </row>
    <row r="45" spans="2:10" x14ac:dyDescent="0.25">
      <c r="F45" s="26"/>
      <c r="G45" s="26"/>
      <c r="J45" s="26"/>
    </row>
    <row r="46" spans="2:10" x14ac:dyDescent="0.25">
      <c r="F46" s="26"/>
      <c r="G46" s="26"/>
      <c r="J46" s="26"/>
    </row>
    <row r="47" spans="2:10" x14ac:dyDescent="0.25">
      <c r="F47" s="26"/>
      <c r="G47" s="26"/>
      <c r="J47" s="26"/>
    </row>
    <row r="48" spans="2:10" x14ac:dyDescent="0.25">
      <c r="F48" s="26"/>
      <c r="G48" s="26"/>
      <c r="J48" s="26"/>
    </row>
    <row r="49" spans="6:10" x14ac:dyDescent="0.25">
      <c r="F49" s="26"/>
      <c r="G49" s="26"/>
      <c r="J49" s="26"/>
    </row>
    <row r="50" spans="6:10" x14ac:dyDescent="0.25">
      <c r="F50" s="26"/>
      <c r="G50" s="26"/>
      <c r="J50" s="26"/>
    </row>
    <row r="51" spans="6:10" x14ac:dyDescent="0.25">
      <c r="F51" s="26"/>
      <c r="G51" s="26"/>
      <c r="J51" s="26"/>
    </row>
    <row r="52" spans="6:10" x14ac:dyDescent="0.25">
      <c r="F52" s="26"/>
      <c r="G52" s="26"/>
      <c r="J52" s="26"/>
    </row>
    <row r="53" spans="6:10" x14ac:dyDescent="0.25">
      <c r="F53" s="26"/>
      <c r="G53" s="26"/>
      <c r="J53" s="26"/>
    </row>
    <row r="54" spans="6:10" x14ac:dyDescent="0.25">
      <c r="F54" s="26"/>
      <c r="G54" s="26"/>
      <c r="J54" s="26"/>
    </row>
    <row r="55" spans="6:10" x14ac:dyDescent="0.25">
      <c r="F55" s="26"/>
      <c r="G55" s="26"/>
      <c r="J55" s="26"/>
    </row>
    <row r="56" spans="6:10" x14ac:dyDescent="0.25">
      <c r="F56" s="26"/>
      <c r="G56" s="26"/>
      <c r="J56" s="26"/>
    </row>
    <row r="57" spans="6:10" x14ac:dyDescent="0.25">
      <c r="F57" s="26"/>
      <c r="G57" s="26"/>
      <c r="J57" s="26"/>
    </row>
    <row r="58" spans="6:10" x14ac:dyDescent="0.25">
      <c r="F58" s="26"/>
      <c r="G58" s="26"/>
      <c r="J58" s="26"/>
    </row>
    <row r="59" spans="6:10" x14ac:dyDescent="0.25">
      <c r="F59" s="26"/>
      <c r="G59" s="26"/>
      <c r="J59" s="26"/>
    </row>
    <row r="60" spans="6:10" x14ac:dyDescent="0.25">
      <c r="F60" s="26"/>
      <c r="G60" s="26"/>
      <c r="J60" s="26"/>
    </row>
    <row r="61" spans="6:10" x14ac:dyDescent="0.25">
      <c r="F61" s="26"/>
      <c r="G61" s="26"/>
      <c r="J61" s="26"/>
    </row>
    <row r="62" spans="6:10" x14ac:dyDescent="0.25">
      <c r="F62" s="26"/>
      <c r="G62" s="26"/>
      <c r="J62" s="26"/>
    </row>
    <row r="63" spans="6:10" x14ac:dyDescent="0.25">
      <c r="F63" s="26"/>
      <c r="G63" s="26"/>
      <c r="J63" s="26"/>
    </row>
    <row r="64" spans="6:10" x14ac:dyDescent="0.25">
      <c r="F64" s="26"/>
      <c r="G64" s="26"/>
      <c r="J64" s="26"/>
    </row>
  </sheetData>
  <autoFilter ref="A2:L27"/>
  <mergeCells count="3">
    <mergeCell ref="A1:D1"/>
    <mergeCell ref="C27:F27"/>
    <mergeCell ref="B30:G3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G10" sqref="G10"/>
    </sheetView>
  </sheetViews>
  <sheetFormatPr defaultRowHeight="15" x14ac:dyDescent="0.25"/>
  <cols>
    <col min="1" max="1" width="20.28515625" style="26" customWidth="1"/>
    <col min="2" max="2" width="17.85546875" style="26" customWidth="1"/>
    <col min="3" max="3" width="28.42578125" style="26" customWidth="1"/>
    <col min="4" max="4" width="9.85546875" style="26" customWidth="1"/>
    <col min="5" max="5" width="10" style="26" customWidth="1"/>
    <col min="6" max="6" width="15.85546875" style="33" customWidth="1"/>
    <col min="7" max="7" width="14.5703125" style="34" customWidth="1"/>
    <col min="8" max="8" width="10.85546875" style="26" customWidth="1"/>
    <col min="9" max="9" width="11.42578125" style="26" customWidth="1"/>
    <col min="10" max="10" width="11.28515625" style="35" customWidth="1"/>
    <col min="11" max="11" width="17.28515625" style="26" customWidth="1"/>
    <col min="12" max="12" width="18" style="26" customWidth="1"/>
    <col min="13" max="16384" width="9.140625" style="26"/>
  </cols>
  <sheetData>
    <row r="1" spans="1:12" x14ac:dyDescent="0.25">
      <c r="A1" s="155" t="s">
        <v>954</v>
      </c>
      <c r="B1" s="156"/>
      <c r="C1" s="156"/>
      <c r="D1" s="157"/>
    </row>
    <row r="2" spans="1:12" s="42" customFormat="1" ht="24" x14ac:dyDescent="0.25">
      <c r="A2" s="36" t="s">
        <v>0</v>
      </c>
      <c r="B2" s="37" t="s">
        <v>1</v>
      </c>
      <c r="C2" s="37" t="s">
        <v>682</v>
      </c>
      <c r="D2" s="37" t="s">
        <v>683</v>
      </c>
      <c r="E2" s="38" t="s">
        <v>684</v>
      </c>
      <c r="F2" s="39" t="s">
        <v>6</v>
      </c>
      <c r="G2" s="40" t="s">
        <v>685</v>
      </c>
      <c r="H2" s="38" t="s">
        <v>686</v>
      </c>
      <c r="I2" s="38" t="s">
        <v>687</v>
      </c>
      <c r="J2" s="41" t="s">
        <v>688</v>
      </c>
      <c r="K2" s="38" t="s">
        <v>689</v>
      </c>
      <c r="L2" s="38" t="s">
        <v>690</v>
      </c>
    </row>
    <row r="3" spans="1:12" s="48" customFormat="1" ht="24" x14ac:dyDescent="0.25">
      <c r="A3" s="6" t="s">
        <v>748</v>
      </c>
      <c r="B3" s="6" t="s">
        <v>600</v>
      </c>
      <c r="C3" s="6" t="s">
        <v>749</v>
      </c>
      <c r="D3" s="6" t="s">
        <v>692</v>
      </c>
      <c r="E3" s="9">
        <v>124483.47</v>
      </c>
      <c r="F3" s="9">
        <v>23430</v>
      </c>
      <c r="G3" s="9">
        <v>291664.77</v>
      </c>
      <c r="H3" s="7">
        <v>41697</v>
      </c>
      <c r="I3" s="6">
        <v>15140969</v>
      </c>
      <c r="J3" s="6">
        <v>1434474211</v>
      </c>
      <c r="K3" s="6" t="s">
        <v>593</v>
      </c>
      <c r="L3" s="6" t="s">
        <v>292</v>
      </c>
    </row>
    <row r="4" spans="1:12" x14ac:dyDescent="0.25">
      <c r="A4" s="49" t="s">
        <v>419</v>
      </c>
      <c r="B4" s="50">
        <v>1</v>
      </c>
      <c r="C4" s="155"/>
      <c r="D4" s="156"/>
      <c r="E4" s="156"/>
      <c r="F4" s="157"/>
      <c r="G4" s="51">
        <v>291664.77</v>
      </c>
    </row>
    <row r="7" spans="1:12" x14ac:dyDescent="0.25">
      <c r="B7" s="155" t="s">
        <v>695</v>
      </c>
      <c r="C7" s="156"/>
      <c r="D7" s="156"/>
      <c r="E7" s="156"/>
      <c r="F7" s="156"/>
      <c r="G7" s="157"/>
      <c r="H7" s="52"/>
      <c r="I7" s="52"/>
      <c r="J7" s="53"/>
    </row>
    <row r="8" spans="1:12" x14ac:dyDescent="0.25">
      <c r="B8" s="27" t="s">
        <v>673</v>
      </c>
      <c r="C8" s="28" t="s">
        <v>423</v>
      </c>
      <c r="D8" s="54" t="s">
        <v>292</v>
      </c>
      <c r="E8" s="28" t="s">
        <v>42</v>
      </c>
      <c r="F8" s="55" t="s">
        <v>20</v>
      </c>
      <c r="G8" s="55" t="s">
        <v>696</v>
      </c>
      <c r="J8" s="56"/>
    </row>
    <row r="9" spans="1:12" x14ac:dyDescent="0.2">
      <c r="B9" s="57" t="s">
        <v>19</v>
      </c>
      <c r="C9" s="31">
        <v>0</v>
      </c>
      <c r="D9" s="31">
        <v>1</v>
      </c>
      <c r="E9" s="31">
        <v>0</v>
      </c>
      <c r="F9" s="58">
        <v>0</v>
      </c>
      <c r="G9" s="59">
        <v>291664.77</v>
      </c>
      <c r="J9" s="56"/>
    </row>
    <row r="10" spans="1:12" x14ac:dyDescent="0.2">
      <c r="B10" s="57" t="s">
        <v>677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  <c r="J10" s="56"/>
    </row>
    <row r="11" spans="1:12" x14ac:dyDescent="0.2">
      <c r="B11" s="57" t="s">
        <v>678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  <c r="J11" s="56"/>
    </row>
    <row r="12" spans="1:12" x14ac:dyDescent="0.2">
      <c r="B12" s="57" t="s">
        <v>679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  <c r="J12" s="56"/>
    </row>
    <row r="13" spans="1:12" x14ac:dyDescent="0.2">
      <c r="B13" s="57" t="s">
        <v>680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J13" s="56"/>
    </row>
    <row r="14" spans="1:12" x14ac:dyDescent="0.2">
      <c r="B14" s="57" t="s">
        <v>34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  <c r="J14" s="56"/>
    </row>
    <row r="15" spans="1:12" x14ac:dyDescent="0.25">
      <c r="B15" s="60" t="s">
        <v>681</v>
      </c>
      <c r="C15" s="31">
        <v>0</v>
      </c>
      <c r="D15" s="61">
        <v>1</v>
      </c>
      <c r="E15" s="31">
        <v>0</v>
      </c>
      <c r="F15" s="31">
        <v>0</v>
      </c>
      <c r="G15" s="63">
        <f>G9</f>
        <v>291664.77</v>
      </c>
      <c r="J15" s="56"/>
    </row>
  </sheetData>
  <mergeCells count="3">
    <mergeCell ref="A1:D1"/>
    <mergeCell ref="C4:F4"/>
    <mergeCell ref="B7:G7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9"/>
  <sheetViews>
    <sheetView topLeftCell="A66" workbookViewId="0">
      <selection activeCell="B97" sqref="A97:H107"/>
    </sheetView>
  </sheetViews>
  <sheetFormatPr defaultRowHeight="12" x14ac:dyDescent="0.25"/>
  <cols>
    <col min="1" max="1" width="22.28515625" style="5" customWidth="1"/>
    <col min="2" max="2" width="19.7109375" style="5" customWidth="1"/>
    <col min="3" max="3" width="33.85546875" style="5" customWidth="1"/>
    <col min="4" max="4" width="16.140625" style="5" customWidth="1"/>
    <col min="5" max="5" width="9.85546875" style="5" customWidth="1"/>
    <col min="6" max="6" width="10" style="5" customWidth="1"/>
    <col min="7" max="7" width="15.85546875" style="14" customWidth="1"/>
    <col min="8" max="8" width="14.5703125" style="22" customWidth="1"/>
    <col min="9" max="9" width="11.28515625" style="5" bestFit="1" customWidth="1"/>
    <col min="10" max="10" width="11.42578125" style="5" customWidth="1"/>
    <col min="11" max="11" width="11.28515625" style="125" customWidth="1"/>
    <col min="12" max="12" width="17.28515625" style="5" customWidth="1"/>
    <col min="13" max="13" width="18" style="5" customWidth="1"/>
    <col min="14" max="16384" width="9.140625" style="5"/>
  </cols>
  <sheetData>
    <row r="1" spans="1:13" x14ac:dyDescent="0.2">
      <c r="A1" s="158" t="s">
        <v>954</v>
      </c>
      <c r="B1" s="159"/>
      <c r="C1" s="159"/>
      <c r="D1" s="159"/>
      <c r="E1" s="160"/>
    </row>
    <row r="2" spans="1:13" s="123" customFormat="1" ht="24" x14ac:dyDescent="0.25">
      <c r="A2" s="117" t="s">
        <v>0</v>
      </c>
      <c r="B2" s="118" t="s">
        <v>1</v>
      </c>
      <c r="C2" s="118" t="s">
        <v>682</v>
      </c>
      <c r="D2" s="118"/>
      <c r="E2" s="118" t="s">
        <v>683</v>
      </c>
      <c r="F2" s="119" t="s">
        <v>684</v>
      </c>
      <c r="G2" s="120" t="s">
        <v>6</v>
      </c>
      <c r="H2" s="121" t="s">
        <v>685</v>
      </c>
      <c r="I2" s="119" t="s">
        <v>686</v>
      </c>
      <c r="J2" s="119" t="s">
        <v>687</v>
      </c>
      <c r="K2" s="122" t="s">
        <v>688</v>
      </c>
      <c r="L2" s="119" t="s">
        <v>689</v>
      </c>
      <c r="M2" s="119" t="s">
        <v>690</v>
      </c>
    </row>
    <row r="3" spans="1:13" s="123" customFormat="1" x14ac:dyDescent="0.25">
      <c r="A3" s="6" t="s">
        <v>702</v>
      </c>
      <c r="B3" s="6" t="s">
        <v>604</v>
      </c>
      <c r="C3" s="6" t="s">
        <v>502</v>
      </c>
      <c r="D3" s="6"/>
      <c r="E3" s="6" t="s">
        <v>703</v>
      </c>
      <c r="F3" s="9">
        <v>1200</v>
      </c>
      <c r="G3" s="9">
        <v>39805</v>
      </c>
      <c r="H3" s="9">
        <v>4776.6000000000004</v>
      </c>
      <c r="I3" s="7">
        <v>41668</v>
      </c>
      <c r="J3" s="6" t="s">
        <v>704</v>
      </c>
      <c r="K3" s="6">
        <v>1413268370</v>
      </c>
      <c r="L3" s="6" t="s">
        <v>693</v>
      </c>
      <c r="M3" s="6" t="s">
        <v>20</v>
      </c>
    </row>
    <row r="4" spans="1:13" s="123" customFormat="1" x14ac:dyDescent="0.25">
      <c r="A4" s="6" t="s">
        <v>490</v>
      </c>
      <c r="B4" s="6" t="s">
        <v>604</v>
      </c>
      <c r="C4" s="6" t="s">
        <v>491</v>
      </c>
      <c r="D4" s="6"/>
      <c r="E4" s="6" t="s">
        <v>692</v>
      </c>
      <c r="F4" s="9">
        <v>2330</v>
      </c>
      <c r="G4" s="9">
        <v>23710</v>
      </c>
      <c r="H4" s="9">
        <v>5524.43</v>
      </c>
      <c r="I4" s="7">
        <v>41663</v>
      </c>
      <c r="J4" s="6" t="s">
        <v>705</v>
      </c>
      <c r="K4" s="6">
        <v>1413263183</v>
      </c>
      <c r="L4" s="6" t="s">
        <v>693</v>
      </c>
      <c r="M4" s="6" t="s">
        <v>20</v>
      </c>
    </row>
    <row r="5" spans="1:13" s="123" customFormat="1" x14ac:dyDescent="0.25">
      <c r="A5" s="6" t="s">
        <v>492</v>
      </c>
      <c r="B5" s="6" t="s">
        <v>604</v>
      </c>
      <c r="C5" s="6" t="s">
        <v>493</v>
      </c>
      <c r="D5" s="6"/>
      <c r="E5" s="6" t="s">
        <v>694</v>
      </c>
      <c r="F5" s="9">
        <v>1034</v>
      </c>
      <c r="G5" s="9">
        <v>32160</v>
      </c>
      <c r="H5" s="9">
        <v>3325.34</v>
      </c>
      <c r="I5" s="7">
        <v>41663</v>
      </c>
      <c r="J5" s="6" t="s">
        <v>706</v>
      </c>
      <c r="K5" s="6">
        <v>1413263677</v>
      </c>
      <c r="L5" s="6" t="s">
        <v>693</v>
      </c>
      <c r="M5" s="6" t="s">
        <v>20</v>
      </c>
    </row>
    <row r="6" spans="1:13" s="123" customFormat="1" x14ac:dyDescent="0.25">
      <c r="A6" s="6" t="s">
        <v>702</v>
      </c>
      <c r="B6" s="6" t="s">
        <v>604</v>
      </c>
      <c r="C6" s="6" t="s">
        <v>502</v>
      </c>
      <c r="D6" s="6"/>
      <c r="E6" s="6" t="s">
        <v>703</v>
      </c>
      <c r="F6" s="9">
        <v>1275</v>
      </c>
      <c r="G6" s="9">
        <v>39805</v>
      </c>
      <c r="H6" s="9">
        <v>5075.13</v>
      </c>
      <c r="I6" s="7">
        <v>41668</v>
      </c>
      <c r="J6" s="6" t="s">
        <v>712</v>
      </c>
      <c r="K6" s="6">
        <v>1413268370</v>
      </c>
      <c r="L6" s="6" t="s">
        <v>693</v>
      </c>
      <c r="M6" s="6" t="s">
        <v>20</v>
      </c>
    </row>
    <row r="7" spans="1:13" s="123" customFormat="1" x14ac:dyDescent="0.25">
      <c r="A7" s="6" t="s">
        <v>713</v>
      </c>
      <c r="B7" s="6" t="s">
        <v>604</v>
      </c>
      <c r="C7" s="6" t="s">
        <v>435</v>
      </c>
      <c r="D7" s="6"/>
      <c r="E7" s="6" t="s">
        <v>692</v>
      </c>
      <c r="F7" s="9">
        <v>1350</v>
      </c>
      <c r="G7" s="15">
        <v>2.4249999999999998</v>
      </c>
      <c r="H7" s="9">
        <v>3273.7499999999995</v>
      </c>
      <c r="I7" s="7">
        <v>41668</v>
      </c>
      <c r="J7" s="6" t="s">
        <v>712</v>
      </c>
      <c r="K7" s="6">
        <v>1413268370</v>
      </c>
      <c r="L7" s="6" t="s">
        <v>693</v>
      </c>
      <c r="M7" s="6" t="s">
        <v>20</v>
      </c>
    </row>
    <row r="8" spans="1:13" s="123" customFormat="1" x14ac:dyDescent="0.25">
      <c r="A8" s="6" t="s">
        <v>479</v>
      </c>
      <c r="B8" s="6" t="s">
        <v>604</v>
      </c>
      <c r="C8" s="6" t="s">
        <v>480</v>
      </c>
      <c r="D8" s="6"/>
      <c r="E8" s="6" t="s">
        <v>692</v>
      </c>
      <c r="F8" s="9">
        <v>2900</v>
      </c>
      <c r="G8" s="9">
        <v>24031</v>
      </c>
      <c r="H8" s="9">
        <v>6968.99</v>
      </c>
      <c r="I8" s="7">
        <v>41690</v>
      </c>
      <c r="J8" s="6" t="s">
        <v>741</v>
      </c>
      <c r="K8" s="6">
        <v>1413305458</v>
      </c>
      <c r="L8" s="6" t="s">
        <v>693</v>
      </c>
      <c r="M8" s="6" t="s">
        <v>42</v>
      </c>
    </row>
    <row r="9" spans="1:13" s="123" customFormat="1" x14ac:dyDescent="0.25">
      <c r="A9" s="6" t="s">
        <v>485</v>
      </c>
      <c r="B9" s="6" t="s">
        <v>604</v>
      </c>
      <c r="C9" s="6" t="s">
        <v>486</v>
      </c>
      <c r="D9" s="6"/>
      <c r="E9" s="6" t="s">
        <v>692</v>
      </c>
      <c r="F9" s="9">
        <v>950</v>
      </c>
      <c r="G9" s="9">
        <v>24031</v>
      </c>
      <c r="H9" s="9">
        <v>2282.94</v>
      </c>
      <c r="I9" s="7">
        <v>41690</v>
      </c>
      <c r="J9" s="6" t="s">
        <v>742</v>
      </c>
      <c r="K9" s="6">
        <v>1413305556</v>
      </c>
      <c r="L9" s="6" t="s">
        <v>693</v>
      </c>
      <c r="M9" s="6" t="s">
        <v>20</v>
      </c>
    </row>
    <row r="10" spans="1:13" s="123" customFormat="1" x14ac:dyDescent="0.25">
      <c r="A10" s="6" t="s">
        <v>487</v>
      </c>
      <c r="B10" s="6" t="s">
        <v>604</v>
      </c>
      <c r="C10" s="6" t="s">
        <v>486</v>
      </c>
      <c r="D10" s="6"/>
      <c r="E10" s="6" t="s">
        <v>692</v>
      </c>
      <c r="F10" s="9">
        <v>800</v>
      </c>
      <c r="G10" s="9">
        <v>24031</v>
      </c>
      <c r="H10" s="9">
        <v>1922.48</v>
      </c>
      <c r="I10" s="7">
        <v>41690</v>
      </c>
      <c r="J10" s="6" t="s">
        <v>743</v>
      </c>
      <c r="K10" s="6">
        <v>1413305562</v>
      </c>
      <c r="L10" s="6" t="s">
        <v>693</v>
      </c>
      <c r="M10" s="6" t="s">
        <v>20</v>
      </c>
    </row>
    <row r="11" spans="1:13" s="123" customFormat="1" x14ac:dyDescent="0.25">
      <c r="A11" s="6" t="s">
        <v>488</v>
      </c>
      <c r="B11" s="6" t="s">
        <v>604</v>
      </c>
      <c r="C11" s="6" t="s">
        <v>489</v>
      </c>
      <c r="D11" s="6"/>
      <c r="E11" s="6" t="s">
        <v>692</v>
      </c>
      <c r="F11" s="9">
        <v>719</v>
      </c>
      <c r="G11" s="9">
        <v>24060</v>
      </c>
      <c r="H11" s="9">
        <v>1729.91</v>
      </c>
      <c r="I11" s="7">
        <v>41691</v>
      </c>
      <c r="J11" s="6" t="s">
        <v>744</v>
      </c>
      <c r="K11" s="6">
        <v>1413307574</v>
      </c>
      <c r="L11" s="6" t="s">
        <v>693</v>
      </c>
      <c r="M11" s="6" t="s">
        <v>42</v>
      </c>
    </row>
    <row r="12" spans="1:13" s="123" customFormat="1" x14ac:dyDescent="0.25">
      <c r="A12" s="6" t="s">
        <v>753</v>
      </c>
      <c r="B12" s="6" t="s">
        <v>604</v>
      </c>
      <c r="C12" s="6" t="s">
        <v>521</v>
      </c>
      <c r="D12" s="6"/>
      <c r="E12" s="6" t="s">
        <v>692</v>
      </c>
      <c r="F12" s="9">
        <v>855</v>
      </c>
      <c r="G12" s="9">
        <v>23560</v>
      </c>
      <c r="H12" s="9">
        <v>2014.38</v>
      </c>
      <c r="I12" s="7">
        <v>41698</v>
      </c>
      <c r="J12" s="6" t="s">
        <v>754</v>
      </c>
      <c r="K12" s="6">
        <v>1413317826</v>
      </c>
      <c r="L12" s="6" t="s">
        <v>693</v>
      </c>
      <c r="M12" s="6" t="s">
        <v>20</v>
      </c>
    </row>
    <row r="13" spans="1:13" s="123" customFormat="1" ht="24" x14ac:dyDescent="0.25">
      <c r="A13" s="6" t="s">
        <v>483</v>
      </c>
      <c r="B13" s="6" t="s">
        <v>604</v>
      </c>
      <c r="C13" s="6" t="s">
        <v>484</v>
      </c>
      <c r="D13" s="6"/>
      <c r="E13" s="6" t="s">
        <v>751</v>
      </c>
      <c r="F13" s="9">
        <v>1800</v>
      </c>
      <c r="G13" s="9">
        <v>26490</v>
      </c>
      <c r="H13" s="9">
        <v>4768.2</v>
      </c>
      <c r="I13" s="7">
        <v>41703</v>
      </c>
      <c r="J13" s="6" t="s">
        <v>755</v>
      </c>
      <c r="K13" s="6">
        <v>1413320227</v>
      </c>
      <c r="L13" s="6" t="s">
        <v>693</v>
      </c>
      <c r="M13" s="6" t="s">
        <v>20</v>
      </c>
    </row>
    <row r="14" spans="1:13" s="123" customFormat="1" x14ac:dyDescent="0.25">
      <c r="A14" s="6" t="s">
        <v>299</v>
      </c>
      <c r="B14" s="6" t="s">
        <v>604</v>
      </c>
      <c r="C14" s="6" t="s">
        <v>300</v>
      </c>
      <c r="D14" s="6"/>
      <c r="E14" s="6" t="s">
        <v>692</v>
      </c>
      <c r="F14" s="9">
        <v>14084</v>
      </c>
      <c r="G14" s="9">
        <v>23470</v>
      </c>
      <c r="H14" s="9">
        <v>33055.14</v>
      </c>
      <c r="I14" s="7">
        <v>41709</v>
      </c>
      <c r="J14" s="6" t="s">
        <v>758</v>
      </c>
      <c r="K14" s="6">
        <v>1434474420</v>
      </c>
      <c r="L14" s="6" t="s">
        <v>593</v>
      </c>
      <c r="M14" s="6" t="s">
        <v>42</v>
      </c>
    </row>
    <row r="15" spans="1:13" s="123" customFormat="1" ht="24" x14ac:dyDescent="0.25">
      <c r="A15" s="6" t="s">
        <v>504</v>
      </c>
      <c r="B15" s="6" t="s">
        <v>604</v>
      </c>
      <c r="C15" s="6" t="s">
        <v>498</v>
      </c>
      <c r="D15" s="6"/>
      <c r="E15" s="6" t="s">
        <v>751</v>
      </c>
      <c r="F15" s="9">
        <v>2800</v>
      </c>
      <c r="G15" s="9">
        <v>26840</v>
      </c>
      <c r="H15" s="9">
        <v>7515.2</v>
      </c>
      <c r="I15" s="7">
        <v>41710</v>
      </c>
      <c r="J15" s="6" t="s">
        <v>759</v>
      </c>
      <c r="K15" s="6">
        <v>1413336352</v>
      </c>
      <c r="L15" s="6" t="s">
        <v>693</v>
      </c>
      <c r="M15" s="6" t="s">
        <v>20</v>
      </c>
    </row>
    <row r="16" spans="1:13" s="123" customFormat="1" x14ac:dyDescent="0.25">
      <c r="A16" s="6" t="s">
        <v>320</v>
      </c>
      <c r="B16" s="6" t="s">
        <v>604</v>
      </c>
      <c r="C16" s="6" t="s">
        <v>321</v>
      </c>
      <c r="D16" s="6"/>
      <c r="E16" s="6" t="s">
        <v>694</v>
      </c>
      <c r="F16" s="9">
        <v>360</v>
      </c>
      <c r="G16" s="9">
        <v>32680</v>
      </c>
      <c r="H16" s="9">
        <v>1176.48</v>
      </c>
      <c r="I16" s="7">
        <v>41710</v>
      </c>
      <c r="J16" s="6" t="s">
        <v>760</v>
      </c>
      <c r="K16" s="6">
        <v>1434474455</v>
      </c>
      <c r="L16" s="6" t="s">
        <v>593</v>
      </c>
      <c r="M16" s="6" t="s">
        <v>42</v>
      </c>
    </row>
    <row r="17" spans="1:13" s="123" customFormat="1" x14ac:dyDescent="0.25">
      <c r="A17" s="6" t="s">
        <v>763</v>
      </c>
      <c r="B17" s="6" t="s">
        <v>604</v>
      </c>
      <c r="C17" s="6" t="s">
        <v>437</v>
      </c>
      <c r="D17" s="6"/>
      <c r="E17" s="6" t="s">
        <v>692</v>
      </c>
      <c r="F17" s="9">
        <v>959</v>
      </c>
      <c r="G17" s="9">
        <v>23630</v>
      </c>
      <c r="H17" s="9">
        <v>2266.11</v>
      </c>
      <c r="I17" s="7">
        <v>41711</v>
      </c>
      <c r="J17" s="6" t="s">
        <v>764</v>
      </c>
      <c r="K17" s="6">
        <v>1413338690</v>
      </c>
      <c r="L17" s="6" t="s">
        <v>693</v>
      </c>
      <c r="M17" s="6" t="s">
        <v>42</v>
      </c>
    </row>
    <row r="18" spans="1:13" s="123" customFormat="1" x14ac:dyDescent="0.25">
      <c r="A18" s="6" t="s">
        <v>481</v>
      </c>
      <c r="B18" s="6" t="s">
        <v>604</v>
      </c>
      <c r="C18" s="6" t="s">
        <v>482</v>
      </c>
      <c r="D18" s="6"/>
      <c r="E18" s="6" t="s">
        <v>692</v>
      </c>
      <c r="F18" s="9">
        <v>3535</v>
      </c>
      <c r="G18" s="9">
        <v>23700</v>
      </c>
      <c r="H18" s="9">
        <v>8377.9500000000007</v>
      </c>
      <c r="I18" s="7">
        <v>41712</v>
      </c>
      <c r="J18" s="6" t="s">
        <v>765</v>
      </c>
      <c r="K18" s="6">
        <v>1413341307</v>
      </c>
      <c r="L18" s="6" t="s">
        <v>693</v>
      </c>
      <c r="M18" s="6" t="s">
        <v>20</v>
      </c>
    </row>
    <row r="19" spans="1:13" s="123" customFormat="1" ht="24" x14ac:dyDescent="0.25">
      <c r="A19" s="6" t="s">
        <v>305</v>
      </c>
      <c r="B19" s="6" t="s">
        <v>604</v>
      </c>
      <c r="C19" s="6" t="s">
        <v>291</v>
      </c>
      <c r="D19" s="6"/>
      <c r="E19" s="6" t="s">
        <v>692</v>
      </c>
      <c r="F19" s="9">
        <v>116053</v>
      </c>
      <c r="G19" s="9">
        <v>23570</v>
      </c>
      <c r="H19" s="9">
        <v>273536.92</v>
      </c>
      <c r="I19" s="7">
        <v>41717</v>
      </c>
      <c r="J19" s="6" t="s">
        <v>773</v>
      </c>
      <c r="K19" s="6">
        <v>143447422</v>
      </c>
      <c r="L19" s="6" t="s">
        <v>593</v>
      </c>
      <c r="M19" s="6" t="s">
        <v>423</v>
      </c>
    </row>
    <row r="20" spans="1:13" s="123" customFormat="1" ht="24" x14ac:dyDescent="0.25">
      <c r="A20" s="6" t="s">
        <v>774</v>
      </c>
      <c r="B20" s="6" t="s">
        <v>604</v>
      </c>
      <c r="C20" s="6" t="s">
        <v>775</v>
      </c>
      <c r="D20" s="6"/>
      <c r="E20" s="6" t="s">
        <v>692</v>
      </c>
      <c r="F20" s="9">
        <v>26590</v>
      </c>
      <c r="G20" s="9">
        <v>23621</v>
      </c>
      <c r="H20" s="9">
        <v>62808.23</v>
      </c>
      <c r="I20" s="7">
        <v>41718</v>
      </c>
      <c r="J20" s="6" t="s">
        <v>776</v>
      </c>
      <c r="K20" s="6">
        <v>1434474643</v>
      </c>
      <c r="L20" s="6" t="s">
        <v>593</v>
      </c>
      <c r="M20" s="6" t="s">
        <v>20</v>
      </c>
    </row>
    <row r="21" spans="1:13" s="123" customFormat="1" x14ac:dyDescent="0.25">
      <c r="A21" s="6" t="s">
        <v>501</v>
      </c>
      <c r="B21" s="6" t="s">
        <v>604</v>
      </c>
      <c r="C21" s="6" t="s">
        <v>502</v>
      </c>
      <c r="D21" s="6"/>
      <c r="E21" s="6" t="s">
        <v>703</v>
      </c>
      <c r="F21" s="9">
        <v>1200</v>
      </c>
      <c r="G21" s="9">
        <v>38725</v>
      </c>
      <c r="H21" s="9">
        <v>4647</v>
      </c>
      <c r="I21" s="7">
        <v>41722</v>
      </c>
      <c r="J21" s="6" t="s">
        <v>780</v>
      </c>
      <c r="K21" s="6">
        <v>1413355021</v>
      </c>
      <c r="L21" s="6" t="s">
        <v>693</v>
      </c>
      <c r="M21" s="6" t="s">
        <v>20</v>
      </c>
    </row>
    <row r="22" spans="1:13" s="123" customFormat="1" x14ac:dyDescent="0.25">
      <c r="A22" s="6" t="s">
        <v>582</v>
      </c>
      <c r="B22" s="6" t="s">
        <v>604</v>
      </c>
      <c r="C22" s="6" t="s">
        <v>782</v>
      </c>
      <c r="D22" s="6"/>
      <c r="E22" s="6" t="s">
        <v>694</v>
      </c>
      <c r="F22" s="9">
        <v>640</v>
      </c>
      <c r="G22" s="9">
        <v>32350</v>
      </c>
      <c r="H22" s="9">
        <v>2070.4</v>
      </c>
      <c r="I22" s="7">
        <v>41722</v>
      </c>
      <c r="J22" s="6" t="s">
        <v>783</v>
      </c>
      <c r="K22" s="6">
        <v>1413354898</v>
      </c>
      <c r="L22" s="6" t="s">
        <v>693</v>
      </c>
      <c r="M22" s="6" t="s">
        <v>20</v>
      </c>
    </row>
    <row r="23" spans="1:13" s="123" customFormat="1" x14ac:dyDescent="0.25">
      <c r="A23" s="6" t="s">
        <v>494</v>
      </c>
      <c r="B23" s="6" t="s">
        <v>604</v>
      </c>
      <c r="C23" s="6" t="s">
        <v>495</v>
      </c>
      <c r="D23" s="6"/>
      <c r="E23" s="6" t="s">
        <v>692</v>
      </c>
      <c r="F23" s="9">
        <v>620</v>
      </c>
      <c r="G23" s="9">
        <v>23170</v>
      </c>
      <c r="H23" s="9">
        <v>1436.54</v>
      </c>
      <c r="I23" s="7">
        <v>41725</v>
      </c>
      <c r="J23" s="6" t="s">
        <v>785</v>
      </c>
      <c r="K23" s="6">
        <v>1413361829</v>
      </c>
      <c r="L23" s="6" t="s">
        <v>693</v>
      </c>
      <c r="M23" s="6" t="s">
        <v>20</v>
      </c>
    </row>
    <row r="24" spans="1:13" s="123" customFormat="1" ht="24" x14ac:dyDescent="0.25">
      <c r="A24" s="6" t="s">
        <v>317</v>
      </c>
      <c r="B24" s="6" t="s">
        <v>604</v>
      </c>
      <c r="C24" s="6" t="s">
        <v>318</v>
      </c>
      <c r="D24" s="6"/>
      <c r="E24" s="6" t="s">
        <v>692</v>
      </c>
      <c r="F24" s="9">
        <v>65000</v>
      </c>
      <c r="G24" s="9">
        <v>22745</v>
      </c>
      <c r="H24" s="9">
        <v>147842.5</v>
      </c>
      <c r="I24" s="7">
        <v>41733</v>
      </c>
      <c r="J24" s="6" t="s">
        <v>791</v>
      </c>
      <c r="K24" s="6">
        <v>1434475011</v>
      </c>
      <c r="L24" s="6" t="s">
        <v>593</v>
      </c>
      <c r="M24" s="6" t="s">
        <v>20</v>
      </c>
    </row>
    <row r="25" spans="1:13" s="123" customFormat="1" x14ac:dyDescent="0.25">
      <c r="A25" s="6" t="s">
        <v>314</v>
      </c>
      <c r="B25" s="6" t="s">
        <v>604</v>
      </c>
      <c r="C25" s="6" t="s">
        <v>315</v>
      </c>
      <c r="D25" s="6"/>
      <c r="E25" s="6" t="s">
        <v>692</v>
      </c>
      <c r="F25" s="9">
        <v>1743</v>
      </c>
      <c r="G25" s="9">
        <v>22248</v>
      </c>
      <c r="H25" s="9">
        <v>3877.82</v>
      </c>
      <c r="I25" s="7">
        <v>41738</v>
      </c>
      <c r="J25" s="6" t="s">
        <v>792</v>
      </c>
      <c r="K25" s="6">
        <v>1434475155</v>
      </c>
      <c r="L25" s="6" t="s">
        <v>593</v>
      </c>
      <c r="M25" s="6" t="s">
        <v>42</v>
      </c>
    </row>
    <row r="26" spans="1:13" s="123" customFormat="1" x14ac:dyDescent="0.25">
      <c r="A26" s="6" t="s">
        <v>319</v>
      </c>
      <c r="B26" s="6" t="s">
        <v>604</v>
      </c>
      <c r="C26" s="6" t="s">
        <v>41</v>
      </c>
      <c r="D26" s="6"/>
      <c r="E26" s="6" t="s">
        <v>692</v>
      </c>
      <c r="F26" s="9">
        <v>590000</v>
      </c>
      <c r="G26" s="9">
        <v>22248</v>
      </c>
      <c r="H26" s="9">
        <v>1312632</v>
      </c>
      <c r="I26" s="7">
        <v>41738</v>
      </c>
      <c r="J26" s="6" t="s">
        <v>793</v>
      </c>
      <c r="K26" s="6">
        <v>1434475137</v>
      </c>
      <c r="L26" s="6" t="s">
        <v>593</v>
      </c>
      <c r="M26" s="6" t="s">
        <v>42</v>
      </c>
    </row>
    <row r="27" spans="1:13" s="123" customFormat="1" ht="24" x14ac:dyDescent="0.25">
      <c r="A27" s="6" t="s">
        <v>497</v>
      </c>
      <c r="B27" s="6" t="s">
        <v>604</v>
      </c>
      <c r="C27" s="6" t="s">
        <v>498</v>
      </c>
      <c r="D27" s="6"/>
      <c r="E27" s="6" t="s">
        <v>751</v>
      </c>
      <c r="F27" s="9">
        <v>1200</v>
      </c>
      <c r="G27" s="9">
        <v>25100</v>
      </c>
      <c r="H27" s="9">
        <v>3012</v>
      </c>
      <c r="I27" s="7">
        <v>41738</v>
      </c>
      <c r="J27" s="6" t="s">
        <v>795</v>
      </c>
      <c r="K27" s="6">
        <v>1413389268</v>
      </c>
      <c r="L27" s="6" t="s">
        <v>693</v>
      </c>
      <c r="M27" s="6" t="s">
        <v>20</v>
      </c>
    </row>
    <row r="28" spans="1:13" s="123" customFormat="1" x14ac:dyDescent="0.25">
      <c r="A28" s="6" t="s">
        <v>500</v>
      </c>
      <c r="B28" s="6" t="s">
        <v>604</v>
      </c>
      <c r="C28" s="6" t="s">
        <v>435</v>
      </c>
      <c r="D28" s="6"/>
      <c r="E28" s="6" t="s">
        <v>692</v>
      </c>
      <c r="F28" s="9">
        <v>6400</v>
      </c>
      <c r="G28" s="9">
        <v>22248</v>
      </c>
      <c r="H28" s="9">
        <v>14238.72</v>
      </c>
      <c r="I28" s="7">
        <v>41738</v>
      </c>
      <c r="J28" s="6" t="s">
        <v>797</v>
      </c>
      <c r="K28" s="6">
        <v>1413390137</v>
      </c>
      <c r="L28" s="6" t="s">
        <v>693</v>
      </c>
      <c r="M28" s="6" t="s">
        <v>20</v>
      </c>
    </row>
    <row r="29" spans="1:13" s="123" customFormat="1" ht="24" x14ac:dyDescent="0.25">
      <c r="A29" s="6" t="s">
        <v>311</v>
      </c>
      <c r="B29" s="6" t="s">
        <v>604</v>
      </c>
      <c r="C29" s="6" t="s">
        <v>312</v>
      </c>
      <c r="D29" s="6"/>
      <c r="E29" s="6" t="s">
        <v>692</v>
      </c>
      <c r="F29" s="9">
        <v>6949</v>
      </c>
      <c r="G29" s="9">
        <v>22208</v>
      </c>
      <c r="H29" s="9">
        <v>15432.33</v>
      </c>
      <c r="I29" s="7">
        <v>41817</v>
      </c>
      <c r="J29" s="6" t="s">
        <v>804</v>
      </c>
      <c r="K29" s="6">
        <v>1441003059</v>
      </c>
      <c r="L29" s="6" t="s">
        <v>678</v>
      </c>
      <c r="M29" s="6" t="s">
        <v>42</v>
      </c>
    </row>
    <row r="30" spans="1:13" s="123" customFormat="1" x14ac:dyDescent="0.25">
      <c r="A30" s="6" t="s">
        <v>556</v>
      </c>
      <c r="B30" s="6" t="s">
        <v>604</v>
      </c>
      <c r="C30" s="6" t="s">
        <v>553</v>
      </c>
      <c r="D30" s="6"/>
      <c r="E30" s="6" t="s">
        <v>692</v>
      </c>
      <c r="F30" s="9">
        <v>180</v>
      </c>
      <c r="G30" s="9">
        <v>22200</v>
      </c>
      <c r="H30" s="19">
        <v>-399.6</v>
      </c>
      <c r="I30" s="7">
        <v>41744</v>
      </c>
      <c r="J30" s="6" t="s">
        <v>805</v>
      </c>
      <c r="K30" s="6"/>
      <c r="L30" s="6" t="s">
        <v>552</v>
      </c>
      <c r="M30" s="6" t="s">
        <v>422</v>
      </c>
    </row>
    <row r="31" spans="1:13" s="123" customFormat="1" x14ac:dyDescent="0.25">
      <c r="A31" s="6" t="s">
        <v>554</v>
      </c>
      <c r="B31" s="6" t="s">
        <v>604</v>
      </c>
      <c r="C31" s="6" t="s">
        <v>553</v>
      </c>
      <c r="D31" s="6"/>
      <c r="E31" s="6" t="s">
        <v>692</v>
      </c>
      <c r="F31" s="9">
        <v>180</v>
      </c>
      <c r="G31" s="9">
        <v>22200</v>
      </c>
      <c r="H31" s="19">
        <v>-399.6</v>
      </c>
      <c r="I31" s="7">
        <v>41744</v>
      </c>
      <c r="J31" s="6" t="s">
        <v>806</v>
      </c>
      <c r="K31" s="6"/>
      <c r="L31" s="6" t="s">
        <v>552</v>
      </c>
      <c r="M31" s="6" t="s">
        <v>422</v>
      </c>
    </row>
    <row r="32" spans="1:13" s="123" customFormat="1" ht="24" x14ac:dyDescent="0.25">
      <c r="A32" s="6" t="s">
        <v>505</v>
      </c>
      <c r="B32" s="6" t="s">
        <v>604</v>
      </c>
      <c r="C32" s="6" t="s">
        <v>506</v>
      </c>
      <c r="D32" s="6"/>
      <c r="E32" s="6" t="s">
        <v>694</v>
      </c>
      <c r="F32" s="9">
        <v>400</v>
      </c>
      <c r="G32" s="9">
        <v>30750</v>
      </c>
      <c r="H32" s="9">
        <v>1230</v>
      </c>
      <c r="I32" s="7">
        <v>41757</v>
      </c>
      <c r="J32" s="6" t="s">
        <v>810</v>
      </c>
      <c r="K32" s="6">
        <v>1413414322</v>
      </c>
      <c r="L32" s="6" t="s">
        <v>693</v>
      </c>
      <c r="M32" s="6" t="s">
        <v>42</v>
      </c>
    </row>
    <row r="33" spans="1:13" s="123" customFormat="1" x14ac:dyDescent="0.25">
      <c r="A33" s="6" t="s">
        <v>294</v>
      </c>
      <c r="B33" s="6" t="s">
        <v>604</v>
      </c>
      <c r="C33" s="6" t="s">
        <v>27</v>
      </c>
      <c r="D33" s="6"/>
      <c r="E33" s="6" t="s">
        <v>692</v>
      </c>
      <c r="F33" s="9">
        <v>399</v>
      </c>
      <c r="G33" s="9">
        <v>22380</v>
      </c>
      <c r="H33" s="9">
        <v>892.96</v>
      </c>
      <c r="I33" s="7">
        <v>41764</v>
      </c>
      <c r="J33" s="6" t="s">
        <v>811</v>
      </c>
      <c r="K33" s="6">
        <v>1434475670</v>
      </c>
      <c r="L33" s="6" t="s">
        <v>593</v>
      </c>
      <c r="M33" s="6" t="s">
        <v>423</v>
      </c>
    </row>
    <row r="34" spans="1:13" s="123" customFormat="1" x14ac:dyDescent="0.25">
      <c r="A34" s="6" t="s">
        <v>503</v>
      </c>
      <c r="B34" s="6" t="s">
        <v>604</v>
      </c>
      <c r="C34" s="6" t="s">
        <v>491</v>
      </c>
      <c r="D34" s="6"/>
      <c r="E34" s="6" t="s">
        <v>692</v>
      </c>
      <c r="F34" s="9">
        <v>1080</v>
      </c>
      <c r="G34" s="9">
        <v>22380</v>
      </c>
      <c r="H34" s="9">
        <v>2417.04</v>
      </c>
      <c r="I34" s="7">
        <v>41764</v>
      </c>
      <c r="J34" s="6" t="s">
        <v>812</v>
      </c>
      <c r="K34" s="6">
        <v>1413424384</v>
      </c>
      <c r="L34" s="6" t="s">
        <v>693</v>
      </c>
      <c r="M34" s="6" t="s">
        <v>20</v>
      </c>
    </row>
    <row r="35" spans="1:13" s="123" customFormat="1" x14ac:dyDescent="0.25">
      <c r="A35" s="6" t="s">
        <v>507</v>
      </c>
      <c r="B35" s="6" t="s">
        <v>604</v>
      </c>
      <c r="C35" s="6" t="s">
        <v>489</v>
      </c>
      <c r="D35" s="6"/>
      <c r="E35" s="6" t="s">
        <v>692</v>
      </c>
      <c r="F35" s="9">
        <v>919</v>
      </c>
      <c r="G35" s="9">
        <v>22480</v>
      </c>
      <c r="H35" s="9">
        <v>2065.91</v>
      </c>
      <c r="I35" s="7">
        <v>41766</v>
      </c>
      <c r="J35" s="6" t="s">
        <v>813</v>
      </c>
      <c r="K35" s="6">
        <v>1413437555</v>
      </c>
      <c r="L35" s="6" t="s">
        <v>693</v>
      </c>
      <c r="M35" s="6" t="s">
        <v>20</v>
      </c>
    </row>
    <row r="36" spans="1:13" s="123" customFormat="1" x14ac:dyDescent="0.25">
      <c r="A36" s="6" t="s">
        <v>501</v>
      </c>
      <c r="B36" s="6" t="s">
        <v>604</v>
      </c>
      <c r="C36" s="6" t="s">
        <v>502</v>
      </c>
      <c r="D36" s="6"/>
      <c r="E36" s="6" t="s">
        <v>703</v>
      </c>
      <c r="F36" s="9">
        <v>2400</v>
      </c>
      <c r="G36" s="9">
        <v>37940</v>
      </c>
      <c r="H36" s="9">
        <v>9105.6</v>
      </c>
      <c r="I36" s="7">
        <v>41768</v>
      </c>
      <c r="J36" s="6">
        <v>15153965</v>
      </c>
      <c r="K36" s="6">
        <v>1413442586</v>
      </c>
      <c r="L36" s="6" t="s">
        <v>693</v>
      </c>
      <c r="M36" s="6" t="s">
        <v>20</v>
      </c>
    </row>
    <row r="37" spans="1:13" s="123" customFormat="1" ht="24" x14ac:dyDescent="0.25">
      <c r="A37" s="6" t="s">
        <v>824</v>
      </c>
      <c r="B37" s="6" t="s">
        <v>604</v>
      </c>
      <c r="C37" s="6" t="s">
        <v>825</v>
      </c>
      <c r="D37" s="6"/>
      <c r="E37" s="6" t="s">
        <v>692</v>
      </c>
      <c r="F37" s="9">
        <v>63736.26</v>
      </c>
      <c r="G37" s="9">
        <v>22155</v>
      </c>
      <c r="H37" s="9">
        <v>141207.67999999999</v>
      </c>
      <c r="I37" s="7">
        <v>41774</v>
      </c>
      <c r="J37" s="6">
        <v>15154733</v>
      </c>
      <c r="K37" s="6">
        <v>1434475986</v>
      </c>
      <c r="L37" s="6" t="s">
        <v>593</v>
      </c>
      <c r="M37" s="6" t="s">
        <v>292</v>
      </c>
    </row>
    <row r="38" spans="1:13" s="123" customFormat="1" x14ac:dyDescent="0.25">
      <c r="A38" s="6" t="s">
        <v>559</v>
      </c>
      <c r="B38" s="6" t="s">
        <v>604</v>
      </c>
      <c r="C38" s="6" t="s">
        <v>558</v>
      </c>
      <c r="D38" s="6"/>
      <c r="E38" s="6" t="s">
        <v>694</v>
      </c>
      <c r="F38" s="9">
        <v>120</v>
      </c>
      <c r="G38" s="9">
        <v>29918</v>
      </c>
      <c r="H38" s="19">
        <v>-359.01</v>
      </c>
      <c r="I38" s="7">
        <v>41773</v>
      </c>
      <c r="J38" s="6" t="s">
        <v>826</v>
      </c>
      <c r="K38" s="6">
        <v>2254218447</v>
      </c>
      <c r="L38" s="6" t="s">
        <v>552</v>
      </c>
      <c r="M38" s="6" t="s">
        <v>422</v>
      </c>
    </row>
    <row r="39" spans="1:13" s="123" customFormat="1" ht="24" x14ac:dyDescent="0.25">
      <c r="A39" s="6" t="s">
        <v>508</v>
      </c>
      <c r="B39" s="6" t="s">
        <v>604</v>
      </c>
      <c r="C39" s="6" t="s">
        <v>509</v>
      </c>
      <c r="D39" s="6"/>
      <c r="E39" s="6" t="s">
        <v>692</v>
      </c>
      <c r="F39" s="9">
        <v>703</v>
      </c>
      <c r="G39" s="9">
        <v>22290</v>
      </c>
      <c r="H39" s="9">
        <v>1566.98</v>
      </c>
      <c r="I39" s="7">
        <v>41778</v>
      </c>
      <c r="J39" s="6" t="s">
        <v>827</v>
      </c>
      <c r="K39" s="6">
        <v>1413456717</v>
      </c>
      <c r="L39" s="6" t="s">
        <v>693</v>
      </c>
      <c r="M39" s="6" t="s">
        <v>20</v>
      </c>
    </row>
    <row r="40" spans="1:13" s="123" customFormat="1" x14ac:dyDescent="0.25">
      <c r="A40" s="6" t="s">
        <v>510</v>
      </c>
      <c r="B40" s="6" t="s">
        <v>604</v>
      </c>
      <c r="C40" s="6" t="s">
        <v>493</v>
      </c>
      <c r="D40" s="6"/>
      <c r="E40" s="6" t="s">
        <v>694</v>
      </c>
      <c r="F40" s="9">
        <v>1153</v>
      </c>
      <c r="G40" s="9">
        <v>30610</v>
      </c>
      <c r="H40" s="9">
        <v>3529.33</v>
      </c>
      <c r="I40" s="7">
        <v>41778</v>
      </c>
      <c r="J40" s="6" t="s">
        <v>828</v>
      </c>
      <c r="K40" s="6">
        <v>1413456959</v>
      </c>
      <c r="L40" s="6" t="s">
        <v>693</v>
      </c>
      <c r="M40" s="6" t="s">
        <v>20</v>
      </c>
    </row>
    <row r="41" spans="1:13" s="123" customFormat="1" x14ac:dyDescent="0.25">
      <c r="A41" s="6" t="s">
        <v>500</v>
      </c>
      <c r="B41" s="6" t="s">
        <v>604</v>
      </c>
      <c r="C41" s="6" t="s">
        <v>435</v>
      </c>
      <c r="D41" s="6"/>
      <c r="E41" s="6" t="s">
        <v>692</v>
      </c>
      <c r="F41" s="9">
        <v>11700</v>
      </c>
      <c r="G41" s="9">
        <v>22290</v>
      </c>
      <c r="H41" s="9">
        <v>26079.3</v>
      </c>
      <c r="I41" s="7">
        <v>41778</v>
      </c>
      <c r="J41" s="6">
        <v>15155247</v>
      </c>
      <c r="K41" s="6">
        <v>1413456746</v>
      </c>
      <c r="L41" s="6" t="s">
        <v>693</v>
      </c>
      <c r="M41" s="6" t="s">
        <v>20</v>
      </c>
    </row>
    <row r="42" spans="1:13" s="123" customFormat="1" ht="24" x14ac:dyDescent="0.25">
      <c r="A42" s="6" t="s">
        <v>293</v>
      </c>
      <c r="B42" s="6" t="s">
        <v>604</v>
      </c>
      <c r="C42" s="6" t="s">
        <v>291</v>
      </c>
      <c r="D42" s="6"/>
      <c r="E42" s="6" t="s">
        <v>692</v>
      </c>
      <c r="F42" s="9">
        <v>9261.9</v>
      </c>
      <c r="G42" s="9">
        <v>22180</v>
      </c>
      <c r="H42" s="9">
        <v>20542.89</v>
      </c>
      <c r="I42" s="7">
        <v>41780</v>
      </c>
      <c r="J42" s="6" t="s">
        <v>829</v>
      </c>
      <c r="K42" s="6">
        <v>1434476146</v>
      </c>
      <c r="L42" s="6" t="s">
        <v>593</v>
      </c>
      <c r="M42" s="6" t="s">
        <v>292</v>
      </c>
    </row>
    <row r="43" spans="1:13" s="123" customFormat="1" x14ac:dyDescent="0.25">
      <c r="A43" s="6" t="s">
        <v>503</v>
      </c>
      <c r="B43" s="6" t="s">
        <v>604</v>
      </c>
      <c r="C43" s="6" t="s">
        <v>491</v>
      </c>
      <c r="D43" s="6"/>
      <c r="E43" s="6" t="s">
        <v>692</v>
      </c>
      <c r="F43" s="9">
        <v>1615</v>
      </c>
      <c r="G43" s="9">
        <v>22810</v>
      </c>
      <c r="H43" s="9">
        <v>3683.81</v>
      </c>
      <c r="I43" s="7">
        <v>41793</v>
      </c>
      <c r="J43" s="6" t="s">
        <v>833</v>
      </c>
      <c r="K43" s="6">
        <v>1413492605</v>
      </c>
      <c r="L43" s="6" t="s">
        <v>693</v>
      </c>
      <c r="M43" s="6" t="s">
        <v>20</v>
      </c>
    </row>
    <row r="44" spans="1:13" s="123" customFormat="1" x14ac:dyDescent="0.25">
      <c r="A44" s="6" t="s">
        <v>494</v>
      </c>
      <c r="B44" s="6" t="s">
        <v>604</v>
      </c>
      <c r="C44" s="6" t="s">
        <v>495</v>
      </c>
      <c r="D44" s="6"/>
      <c r="E44" s="6" t="s">
        <v>692</v>
      </c>
      <c r="F44" s="9">
        <v>1370</v>
      </c>
      <c r="G44" s="9">
        <v>22810</v>
      </c>
      <c r="H44" s="9">
        <v>3124.97</v>
      </c>
      <c r="I44" s="7">
        <v>41793</v>
      </c>
      <c r="J44" s="6" t="s">
        <v>834</v>
      </c>
      <c r="K44" s="6">
        <v>1413492624</v>
      </c>
      <c r="L44" s="6" t="s">
        <v>693</v>
      </c>
      <c r="M44" s="6" t="s">
        <v>20</v>
      </c>
    </row>
    <row r="45" spans="1:13" s="123" customFormat="1" x14ac:dyDescent="0.25">
      <c r="A45" s="6" t="s">
        <v>324</v>
      </c>
      <c r="B45" s="6" t="s">
        <v>604</v>
      </c>
      <c r="C45" s="6" t="s">
        <v>52</v>
      </c>
      <c r="D45" s="6"/>
      <c r="E45" s="6" t="s">
        <v>694</v>
      </c>
      <c r="F45" s="9">
        <v>49794.01</v>
      </c>
      <c r="G45" s="9">
        <v>31043</v>
      </c>
      <c r="H45" s="9">
        <v>154575.54</v>
      </c>
      <c r="I45" s="7">
        <v>41799</v>
      </c>
      <c r="J45" s="6" t="s">
        <v>836</v>
      </c>
      <c r="K45" s="6">
        <v>1434476590</v>
      </c>
      <c r="L45" s="6" t="s">
        <v>593</v>
      </c>
      <c r="M45" s="6" t="s">
        <v>20</v>
      </c>
    </row>
    <row r="46" spans="1:13" s="123" customFormat="1" x14ac:dyDescent="0.25">
      <c r="A46" s="6" t="s">
        <v>302</v>
      </c>
      <c r="B46" s="6" t="s">
        <v>604</v>
      </c>
      <c r="C46" s="6" t="s">
        <v>303</v>
      </c>
      <c r="D46" s="6"/>
      <c r="E46" s="6" t="s">
        <v>692</v>
      </c>
      <c r="F46" s="9">
        <v>160500</v>
      </c>
      <c r="G46" s="9">
        <v>22791</v>
      </c>
      <c r="H46" s="9">
        <v>365795.55</v>
      </c>
      <c r="I46" s="7">
        <v>41799</v>
      </c>
      <c r="J46" s="6" t="s">
        <v>837</v>
      </c>
      <c r="K46" s="6">
        <v>1434476594</v>
      </c>
      <c r="L46" s="6" t="s">
        <v>34</v>
      </c>
      <c r="M46" s="6" t="s">
        <v>20</v>
      </c>
    </row>
    <row r="47" spans="1:13" s="123" customFormat="1" x14ac:dyDescent="0.25">
      <c r="A47" s="6" t="s">
        <v>501</v>
      </c>
      <c r="B47" s="6" t="s">
        <v>604</v>
      </c>
      <c r="C47" s="6" t="s">
        <v>502</v>
      </c>
      <c r="D47" s="6"/>
      <c r="E47" s="6" t="s">
        <v>703</v>
      </c>
      <c r="F47" s="9">
        <v>2510</v>
      </c>
      <c r="G47" s="9">
        <v>38030</v>
      </c>
      <c r="H47" s="9">
        <v>9545.5300000000007</v>
      </c>
      <c r="I47" s="7">
        <v>41808</v>
      </c>
      <c r="J47" s="6">
        <v>15161060</v>
      </c>
      <c r="K47" s="6">
        <v>1413516186</v>
      </c>
      <c r="L47" s="6" t="s">
        <v>693</v>
      </c>
      <c r="M47" s="6" t="s">
        <v>20</v>
      </c>
    </row>
    <row r="48" spans="1:13" s="123" customFormat="1" x14ac:dyDescent="0.25">
      <c r="A48" s="6" t="s">
        <v>503</v>
      </c>
      <c r="B48" s="6" t="s">
        <v>604</v>
      </c>
      <c r="C48" s="6" t="s">
        <v>491</v>
      </c>
      <c r="D48" s="6"/>
      <c r="E48" s="6" t="s">
        <v>692</v>
      </c>
      <c r="F48" s="9">
        <v>134</v>
      </c>
      <c r="G48" s="9">
        <v>22060</v>
      </c>
      <c r="H48" s="9">
        <v>295.60000000000002</v>
      </c>
      <c r="I48" s="7">
        <v>41823</v>
      </c>
      <c r="J48" s="6" t="s">
        <v>846</v>
      </c>
      <c r="K48" s="6">
        <v>1413544864</v>
      </c>
      <c r="L48" s="6" t="s">
        <v>693</v>
      </c>
      <c r="M48" s="6" t="s">
        <v>20</v>
      </c>
    </row>
    <row r="49" spans="1:13" s="123" customFormat="1" ht="24" x14ac:dyDescent="0.25">
      <c r="A49" s="6" t="s">
        <v>306</v>
      </c>
      <c r="B49" s="6" t="s">
        <v>604</v>
      </c>
      <c r="C49" s="6" t="s">
        <v>291</v>
      </c>
      <c r="D49" s="6"/>
      <c r="E49" s="6" t="s">
        <v>692</v>
      </c>
      <c r="F49" s="9">
        <v>9156</v>
      </c>
      <c r="G49" s="9">
        <v>22250</v>
      </c>
      <c r="H49" s="9">
        <v>20372.099999999999</v>
      </c>
      <c r="I49" s="7">
        <v>41829</v>
      </c>
      <c r="J49" s="6" t="s">
        <v>848</v>
      </c>
      <c r="K49" s="6">
        <v>1434477310</v>
      </c>
      <c r="L49" s="6" t="s">
        <v>593</v>
      </c>
      <c r="M49" s="6" t="s">
        <v>423</v>
      </c>
    </row>
    <row r="50" spans="1:13" s="123" customFormat="1" x14ac:dyDescent="0.25">
      <c r="A50" s="6" t="s">
        <v>500</v>
      </c>
      <c r="B50" s="6" t="s">
        <v>604</v>
      </c>
      <c r="C50" s="6" t="s">
        <v>435</v>
      </c>
      <c r="D50" s="6"/>
      <c r="E50" s="6" t="s">
        <v>692</v>
      </c>
      <c r="F50" s="9">
        <v>2700</v>
      </c>
      <c r="G50" s="9">
        <v>22250</v>
      </c>
      <c r="H50" s="9">
        <v>6007.5</v>
      </c>
      <c r="I50" s="7">
        <v>41829</v>
      </c>
      <c r="J50" s="6">
        <v>15164506</v>
      </c>
      <c r="K50" s="6">
        <v>1413563883</v>
      </c>
      <c r="L50" s="6" t="s">
        <v>693</v>
      </c>
      <c r="M50" s="6" t="s">
        <v>20</v>
      </c>
    </row>
    <row r="51" spans="1:13" s="123" customFormat="1" ht="24" x14ac:dyDescent="0.25">
      <c r="A51" s="6" t="s">
        <v>290</v>
      </c>
      <c r="B51" s="6" t="s">
        <v>604</v>
      </c>
      <c r="C51" s="6" t="s">
        <v>291</v>
      </c>
      <c r="D51" s="6"/>
      <c r="E51" s="6" t="s">
        <v>692</v>
      </c>
      <c r="F51" s="9">
        <v>7722.51</v>
      </c>
      <c r="G51" s="9">
        <v>22250</v>
      </c>
      <c r="H51" s="9">
        <v>17182.580000000002</v>
      </c>
      <c r="I51" s="7">
        <v>41829</v>
      </c>
      <c r="J51" s="6" t="s">
        <v>849</v>
      </c>
      <c r="K51" s="6">
        <v>1434477308</v>
      </c>
      <c r="L51" s="6" t="s">
        <v>593</v>
      </c>
      <c r="M51" s="6" t="s">
        <v>292</v>
      </c>
    </row>
    <row r="52" spans="1:13" s="123" customFormat="1" x14ac:dyDescent="0.25">
      <c r="A52" s="6" t="s">
        <v>289</v>
      </c>
      <c r="B52" s="6" t="s">
        <v>604</v>
      </c>
      <c r="C52" s="6" t="s">
        <v>27</v>
      </c>
      <c r="D52" s="6"/>
      <c r="E52" s="6" t="s">
        <v>692</v>
      </c>
      <c r="F52" s="9">
        <v>31051.98</v>
      </c>
      <c r="G52" s="9">
        <v>22250</v>
      </c>
      <c r="H52" s="9">
        <v>69090.649999999994</v>
      </c>
      <c r="I52" s="7">
        <v>41829</v>
      </c>
      <c r="J52" s="6" t="s">
        <v>850</v>
      </c>
      <c r="K52" s="6">
        <v>1434477309</v>
      </c>
      <c r="L52" s="6" t="s">
        <v>593</v>
      </c>
      <c r="M52" s="6" t="s">
        <v>423</v>
      </c>
    </row>
    <row r="53" spans="1:13" s="123" customFormat="1" ht="24" x14ac:dyDescent="0.25">
      <c r="A53" s="6" t="s">
        <v>851</v>
      </c>
      <c r="B53" s="6" t="s">
        <v>604</v>
      </c>
      <c r="C53" s="6" t="s">
        <v>852</v>
      </c>
      <c r="D53" s="6"/>
      <c r="E53" s="6" t="s">
        <v>692</v>
      </c>
      <c r="F53" s="9">
        <v>370</v>
      </c>
      <c r="G53" s="9">
        <v>22290</v>
      </c>
      <c r="H53" s="9">
        <v>824.73</v>
      </c>
      <c r="I53" s="7">
        <v>41829</v>
      </c>
      <c r="J53" s="6" t="s">
        <v>853</v>
      </c>
      <c r="K53" s="6">
        <v>1413564081</v>
      </c>
      <c r="L53" s="6" t="s">
        <v>693</v>
      </c>
      <c r="M53" s="6" t="s">
        <v>20</v>
      </c>
    </row>
    <row r="54" spans="1:13" s="123" customFormat="1" x14ac:dyDescent="0.25">
      <c r="A54" s="6" t="s">
        <v>517</v>
      </c>
      <c r="B54" s="6" t="s">
        <v>604</v>
      </c>
      <c r="C54" s="6" t="s">
        <v>518</v>
      </c>
      <c r="D54" s="6"/>
      <c r="E54" s="6" t="s">
        <v>692</v>
      </c>
      <c r="F54" s="9">
        <v>38</v>
      </c>
      <c r="G54" s="9">
        <v>22260</v>
      </c>
      <c r="H54" s="9">
        <v>84.58</v>
      </c>
      <c r="I54" s="7">
        <v>41836</v>
      </c>
      <c r="J54" s="6" t="s">
        <v>862</v>
      </c>
      <c r="K54" s="6">
        <v>1413577012</v>
      </c>
      <c r="L54" s="6" t="s">
        <v>693</v>
      </c>
      <c r="M54" s="6" t="s">
        <v>42</v>
      </c>
    </row>
    <row r="55" spans="1:13" s="123" customFormat="1" x14ac:dyDescent="0.25">
      <c r="A55" s="6" t="s">
        <v>515</v>
      </c>
      <c r="B55" s="6" t="s">
        <v>604</v>
      </c>
      <c r="C55" s="6" t="s">
        <v>516</v>
      </c>
      <c r="D55" s="6"/>
      <c r="E55" s="6" t="s">
        <v>692</v>
      </c>
      <c r="F55" s="9">
        <v>195</v>
      </c>
      <c r="G55" s="9">
        <v>22320</v>
      </c>
      <c r="H55" s="9">
        <v>435.24</v>
      </c>
      <c r="I55" s="7">
        <v>41843</v>
      </c>
      <c r="J55" s="6" t="s">
        <v>863</v>
      </c>
      <c r="K55" s="6">
        <v>1413590993</v>
      </c>
      <c r="L55" s="6" t="s">
        <v>693</v>
      </c>
      <c r="M55" s="6" t="s">
        <v>20</v>
      </c>
    </row>
    <row r="56" spans="1:13" s="123" customFormat="1" x14ac:dyDescent="0.25">
      <c r="A56" s="6" t="s">
        <v>490</v>
      </c>
      <c r="B56" s="6" t="s">
        <v>604</v>
      </c>
      <c r="C56" s="6" t="s">
        <v>491</v>
      </c>
      <c r="D56" s="6"/>
      <c r="E56" s="6" t="s">
        <v>692</v>
      </c>
      <c r="F56" s="9">
        <v>500</v>
      </c>
      <c r="G56" s="9">
        <v>22320</v>
      </c>
      <c r="H56" s="9">
        <v>1116</v>
      </c>
      <c r="I56" s="7">
        <v>41843</v>
      </c>
      <c r="J56" s="6">
        <v>15166586</v>
      </c>
      <c r="K56" s="6">
        <v>1413590997</v>
      </c>
      <c r="L56" s="6" t="s">
        <v>693</v>
      </c>
      <c r="M56" s="6" t="s">
        <v>20</v>
      </c>
    </row>
    <row r="57" spans="1:13" s="123" customFormat="1" x14ac:dyDescent="0.25">
      <c r="A57" s="6" t="s">
        <v>513</v>
      </c>
      <c r="B57" s="6" t="s">
        <v>604</v>
      </c>
      <c r="C57" s="6" t="s">
        <v>514</v>
      </c>
      <c r="D57" s="6"/>
      <c r="E57" s="6" t="s">
        <v>692</v>
      </c>
      <c r="F57" s="9">
        <v>3400</v>
      </c>
      <c r="G57" s="9">
        <v>22250</v>
      </c>
      <c r="H57" s="9">
        <v>7565</v>
      </c>
      <c r="I57" s="7">
        <v>41848</v>
      </c>
      <c r="J57" s="6" t="s">
        <v>864</v>
      </c>
      <c r="K57" s="6">
        <v>1413598016</v>
      </c>
      <c r="L57" s="6" t="s">
        <v>693</v>
      </c>
      <c r="M57" s="6" t="s">
        <v>20</v>
      </c>
    </row>
    <row r="58" spans="1:13" s="123" customFormat="1" x14ac:dyDescent="0.25">
      <c r="A58" s="6" t="s">
        <v>513</v>
      </c>
      <c r="B58" s="6" t="s">
        <v>604</v>
      </c>
      <c r="C58" s="6" t="s">
        <v>514</v>
      </c>
      <c r="D58" s="6"/>
      <c r="E58" s="6" t="s">
        <v>692</v>
      </c>
      <c r="F58" s="9">
        <v>910</v>
      </c>
      <c r="G58" s="9">
        <v>37790</v>
      </c>
      <c r="H58" s="9">
        <v>3438.89</v>
      </c>
      <c r="I58" s="7">
        <v>41848</v>
      </c>
      <c r="J58" s="6">
        <v>15167166</v>
      </c>
      <c r="K58" s="6">
        <v>1413598399</v>
      </c>
      <c r="L58" s="6" t="s">
        <v>693</v>
      </c>
      <c r="M58" s="6" t="s">
        <v>20</v>
      </c>
    </row>
    <row r="59" spans="1:13" s="123" customFormat="1" x14ac:dyDescent="0.25">
      <c r="A59" s="6" t="s">
        <v>501</v>
      </c>
      <c r="B59" s="6" t="s">
        <v>604</v>
      </c>
      <c r="C59" s="6" t="s">
        <v>502</v>
      </c>
      <c r="D59" s="6"/>
      <c r="E59" s="6" t="s">
        <v>703</v>
      </c>
      <c r="F59" s="9">
        <v>3730</v>
      </c>
      <c r="G59" s="9">
        <v>38440</v>
      </c>
      <c r="H59" s="9">
        <v>14338.12</v>
      </c>
      <c r="I59" s="7">
        <v>41859</v>
      </c>
      <c r="J59" s="6">
        <v>15170078</v>
      </c>
      <c r="K59" s="6">
        <v>1413633730</v>
      </c>
      <c r="L59" s="6" t="s">
        <v>693</v>
      </c>
      <c r="M59" s="6" t="s">
        <v>20</v>
      </c>
    </row>
    <row r="60" spans="1:13" s="123" customFormat="1" x14ac:dyDescent="0.25">
      <c r="A60" s="6" t="s">
        <v>496</v>
      </c>
      <c r="B60" s="6" t="s">
        <v>604</v>
      </c>
      <c r="C60" s="6" t="s">
        <v>462</v>
      </c>
      <c r="D60" s="6"/>
      <c r="E60" s="6" t="s">
        <v>692</v>
      </c>
      <c r="F60" s="9">
        <v>3000</v>
      </c>
      <c r="G60" s="9">
        <v>22390</v>
      </c>
      <c r="H60" s="9">
        <v>6846</v>
      </c>
      <c r="I60" s="7">
        <v>41859</v>
      </c>
      <c r="J60" s="6">
        <v>15170074</v>
      </c>
      <c r="K60" s="6">
        <v>1413633725</v>
      </c>
      <c r="L60" s="6" t="s">
        <v>693</v>
      </c>
      <c r="M60" s="6" t="s">
        <v>20</v>
      </c>
    </row>
    <row r="61" spans="1:13" s="123" customFormat="1" x14ac:dyDescent="0.25">
      <c r="A61" s="6" t="s">
        <v>511</v>
      </c>
      <c r="B61" s="6" t="s">
        <v>604</v>
      </c>
      <c r="C61" s="6" t="s">
        <v>512</v>
      </c>
      <c r="D61" s="6"/>
      <c r="E61" s="6" t="s">
        <v>692</v>
      </c>
      <c r="F61" s="9">
        <v>810</v>
      </c>
      <c r="G61" s="9">
        <v>22820</v>
      </c>
      <c r="H61" s="9">
        <v>1848.42</v>
      </c>
      <c r="I61" s="7">
        <v>41859</v>
      </c>
      <c r="J61" s="6" t="s">
        <v>872</v>
      </c>
      <c r="K61" s="6">
        <v>1413633718</v>
      </c>
      <c r="L61" s="6" t="s">
        <v>693</v>
      </c>
      <c r="M61" s="6" t="s">
        <v>42</v>
      </c>
    </row>
    <row r="62" spans="1:13" s="123" customFormat="1" x14ac:dyDescent="0.25">
      <c r="A62" s="6" t="s">
        <v>519</v>
      </c>
      <c r="B62" s="6" t="s">
        <v>604</v>
      </c>
      <c r="C62" s="6" t="s">
        <v>437</v>
      </c>
      <c r="D62" s="6"/>
      <c r="E62" s="6" t="s">
        <v>692</v>
      </c>
      <c r="F62" s="9">
        <v>507</v>
      </c>
      <c r="G62" s="9">
        <v>22820</v>
      </c>
      <c r="H62" s="9">
        <v>1156.97</v>
      </c>
      <c r="I62" s="7">
        <v>41859</v>
      </c>
      <c r="J62" s="6" t="s">
        <v>873</v>
      </c>
      <c r="K62" s="6">
        <v>1413633722</v>
      </c>
      <c r="L62" s="6" t="s">
        <v>693</v>
      </c>
      <c r="M62" s="6" t="s">
        <v>20</v>
      </c>
    </row>
    <row r="63" spans="1:13" s="123" customFormat="1" ht="24" x14ac:dyDescent="0.25">
      <c r="A63" s="6" t="s">
        <v>522</v>
      </c>
      <c r="B63" s="6" t="s">
        <v>604</v>
      </c>
      <c r="C63" s="6" t="s">
        <v>456</v>
      </c>
      <c r="D63" s="6"/>
      <c r="E63" s="6" t="s">
        <v>692</v>
      </c>
      <c r="F63" s="9">
        <v>690</v>
      </c>
      <c r="G63" s="9">
        <v>23040</v>
      </c>
      <c r="H63" s="9">
        <v>1589.76</v>
      </c>
      <c r="I63" s="7">
        <v>41859</v>
      </c>
      <c r="J63" s="6" t="s">
        <v>874</v>
      </c>
      <c r="K63" s="6">
        <v>1413636583</v>
      </c>
      <c r="L63" s="6" t="s">
        <v>693</v>
      </c>
      <c r="M63" s="6" t="s">
        <v>42</v>
      </c>
    </row>
    <row r="64" spans="1:13" s="123" customFormat="1" x14ac:dyDescent="0.25">
      <c r="A64" s="6" t="s">
        <v>322</v>
      </c>
      <c r="B64" s="6" t="s">
        <v>604</v>
      </c>
      <c r="C64" s="6" t="s">
        <v>323</v>
      </c>
      <c r="D64" s="6"/>
      <c r="E64" s="6" t="s">
        <v>692</v>
      </c>
      <c r="F64" s="9">
        <v>27185.4</v>
      </c>
      <c r="G64" s="9">
        <v>22835</v>
      </c>
      <c r="H64" s="9">
        <v>62077.86</v>
      </c>
      <c r="I64" s="7">
        <v>41865</v>
      </c>
      <c r="J64" s="6" t="s">
        <v>877</v>
      </c>
      <c r="K64" s="6">
        <v>1434478317</v>
      </c>
      <c r="L64" s="6" t="s">
        <v>593</v>
      </c>
      <c r="M64" s="6" t="s">
        <v>42</v>
      </c>
    </row>
    <row r="65" spans="1:13" s="123" customFormat="1" ht="24" x14ac:dyDescent="0.25">
      <c r="A65" s="6" t="s">
        <v>523</v>
      </c>
      <c r="B65" s="6" t="s">
        <v>604</v>
      </c>
      <c r="C65" s="6" t="s">
        <v>524</v>
      </c>
      <c r="D65" s="6"/>
      <c r="E65" s="6" t="s">
        <v>692</v>
      </c>
      <c r="F65" s="9">
        <v>775</v>
      </c>
      <c r="G65" s="9">
        <v>22650</v>
      </c>
      <c r="H65" s="9">
        <v>1755.37</v>
      </c>
      <c r="I65" s="7">
        <v>41873</v>
      </c>
      <c r="J65" s="6" t="s">
        <v>882</v>
      </c>
      <c r="K65" s="6">
        <v>1413663117</v>
      </c>
      <c r="L65" s="6" t="s">
        <v>693</v>
      </c>
      <c r="M65" s="6" t="s">
        <v>20</v>
      </c>
    </row>
    <row r="66" spans="1:13" s="123" customFormat="1" x14ac:dyDescent="0.25">
      <c r="A66" s="6" t="s">
        <v>525</v>
      </c>
      <c r="B66" s="6" t="s">
        <v>604</v>
      </c>
      <c r="C66" s="6" t="s">
        <v>526</v>
      </c>
      <c r="D66" s="6"/>
      <c r="E66" s="6" t="s">
        <v>692</v>
      </c>
      <c r="F66" s="9">
        <v>1435</v>
      </c>
      <c r="G66" s="9">
        <v>22650</v>
      </c>
      <c r="H66" s="9">
        <v>3250.27</v>
      </c>
      <c r="I66" s="7">
        <v>41873</v>
      </c>
      <c r="J66" s="6" t="s">
        <v>883</v>
      </c>
      <c r="K66" s="6">
        <v>1413663115</v>
      </c>
      <c r="L66" s="6" t="s">
        <v>693</v>
      </c>
      <c r="M66" s="6" t="s">
        <v>20</v>
      </c>
    </row>
    <row r="67" spans="1:13" s="123" customFormat="1" x14ac:dyDescent="0.25">
      <c r="A67" s="6" t="s">
        <v>500</v>
      </c>
      <c r="B67" s="6" t="s">
        <v>604</v>
      </c>
      <c r="C67" s="6" t="s">
        <v>435</v>
      </c>
      <c r="D67" s="6"/>
      <c r="E67" s="6" t="s">
        <v>692</v>
      </c>
      <c r="F67" s="9">
        <v>12600</v>
      </c>
      <c r="G67" s="9">
        <v>22670</v>
      </c>
      <c r="H67" s="9">
        <v>28564.2</v>
      </c>
      <c r="I67" s="7">
        <v>41876</v>
      </c>
      <c r="J67" s="6">
        <v>15172478</v>
      </c>
      <c r="K67" s="6">
        <v>1413665591</v>
      </c>
      <c r="L67" s="6" t="s">
        <v>693</v>
      </c>
      <c r="M67" s="6" t="s">
        <v>20</v>
      </c>
    </row>
    <row r="68" spans="1:13" s="123" customFormat="1" x14ac:dyDescent="0.25">
      <c r="A68" s="6" t="s">
        <v>520</v>
      </c>
      <c r="B68" s="6" t="s">
        <v>604</v>
      </c>
      <c r="C68" s="6" t="s">
        <v>521</v>
      </c>
      <c r="D68" s="6"/>
      <c r="E68" s="6" t="s">
        <v>692</v>
      </c>
      <c r="F68" s="9">
        <v>500</v>
      </c>
      <c r="G68" s="9">
        <v>22790</v>
      </c>
      <c r="H68" s="9">
        <v>1139.5</v>
      </c>
      <c r="I68" s="7">
        <v>41879</v>
      </c>
      <c r="J68" s="6" t="s">
        <v>889</v>
      </c>
      <c r="K68" s="6">
        <v>1413673994</v>
      </c>
      <c r="L68" s="6" t="s">
        <v>693</v>
      </c>
      <c r="M68" s="6" t="s">
        <v>20</v>
      </c>
    </row>
    <row r="69" spans="1:13" s="123" customFormat="1" x14ac:dyDescent="0.25">
      <c r="A69" s="6" t="s">
        <v>527</v>
      </c>
      <c r="B69" s="6" t="s">
        <v>604</v>
      </c>
      <c r="C69" s="6" t="s">
        <v>454</v>
      </c>
      <c r="D69" s="6"/>
      <c r="E69" s="6" t="s">
        <v>692</v>
      </c>
      <c r="F69" s="9">
        <v>1500</v>
      </c>
      <c r="G69" s="9">
        <v>22572</v>
      </c>
      <c r="H69" s="9">
        <v>3385.8</v>
      </c>
      <c r="I69" s="7">
        <v>41886</v>
      </c>
      <c r="J69" s="6" t="s">
        <v>891</v>
      </c>
      <c r="K69" s="6">
        <v>1413695852</v>
      </c>
      <c r="L69" s="6" t="s">
        <v>693</v>
      </c>
      <c r="M69" s="6" t="s">
        <v>20</v>
      </c>
    </row>
    <row r="70" spans="1:13" s="123" customFormat="1" x14ac:dyDescent="0.25">
      <c r="A70" s="6" t="s">
        <v>499</v>
      </c>
      <c r="B70" s="6" t="s">
        <v>604</v>
      </c>
      <c r="C70" s="6" t="s">
        <v>439</v>
      </c>
      <c r="D70" s="6"/>
      <c r="E70" s="6" t="s">
        <v>692</v>
      </c>
      <c r="F70" s="9">
        <v>961.9</v>
      </c>
      <c r="G70" s="9">
        <v>22400</v>
      </c>
      <c r="H70" s="9">
        <v>2154.65</v>
      </c>
      <c r="I70" s="7">
        <v>41890</v>
      </c>
      <c r="J70" s="6" t="s">
        <v>894</v>
      </c>
      <c r="K70" s="6">
        <v>1413701744</v>
      </c>
      <c r="L70" s="6" t="s">
        <v>693</v>
      </c>
      <c r="M70" s="6" t="s">
        <v>20</v>
      </c>
    </row>
    <row r="71" spans="1:13" s="123" customFormat="1" x14ac:dyDescent="0.25">
      <c r="A71" s="6" t="s">
        <v>503</v>
      </c>
      <c r="B71" s="6" t="s">
        <v>604</v>
      </c>
      <c r="C71" s="6" t="s">
        <v>491</v>
      </c>
      <c r="D71" s="6"/>
      <c r="E71" s="6" t="s">
        <v>692</v>
      </c>
      <c r="F71" s="9">
        <v>3365</v>
      </c>
      <c r="G71" s="9">
        <v>22440</v>
      </c>
      <c r="H71" s="9">
        <v>7551.06</v>
      </c>
      <c r="I71" s="7">
        <v>41890</v>
      </c>
      <c r="J71" s="6" t="s">
        <v>895</v>
      </c>
      <c r="K71" s="6">
        <v>1413701697</v>
      </c>
      <c r="L71" s="6" t="s">
        <v>693</v>
      </c>
      <c r="M71" s="6" t="s">
        <v>20</v>
      </c>
    </row>
    <row r="72" spans="1:13" s="123" customFormat="1" x14ac:dyDescent="0.25">
      <c r="A72" s="6" t="s">
        <v>360</v>
      </c>
      <c r="B72" s="6" t="s">
        <v>604</v>
      </c>
      <c r="C72" s="6" t="s">
        <v>361</v>
      </c>
      <c r="D72" s="6"/>
      <c r="E72" s="6" t="s">
        <v>692</v>
      </c>
      <c r="F72" s="9">
        <v>905</v>
      </c>
      <c r="G72" s="9">
        <v>23960</v>
      </c>
      <c r="H72" s="9">
        <v>2168.38</v>
      </c>
      <c r="I72" s="7">
        <v>41906</v>
      </c>
      <c r="J72" s="6" t="s">
        <v>897</v>
      </c>
      <c r="K72" s="6">
        <v>1434479360</v>
      </c>
      <c r="L72" s="6" t="s">
        <v>593</v>
      </c>
      <c r="M72" s="6" t="s">
        <v>42</v>
      </c>
    </row>
    <row r="73" spans="1:13" s="123" customFormat="1" x14ac:dyDescent="0.25">
      <c r="A73" s="6" t="s">
        <v>500</v>
      </c>
      <c r="B73" s="6" t="s">
        <v>604</v>
      </c>
      <c r="C73" s="6" t="s">
        <v>435</v>
      </c>
      <c r="D73" s="6"/>
      <c r="E73" s="6" t="s">
        <v>692</v>
      </c>
      <c r="F73" s="9">
        <v>7650</v>
      </c>
      <c r="G73" s="9">
        <v>24980</v>
      </c>
      <c r="H73" s="9">
        <v>19109.7</v>
      </c>
      <c r="I73" s="7">
        <v>41918</v>
      </c>
      <c r="J73" s="6">
        <v>15181164</v>
      </c>
      <c r="K73" s="6">
        <v>1413769232</v>
      </c>
      <c r="L73" s="6" t="s">
        <v>693</v>
      </c>
      <c r="M73" s="6" t="s">
        <v>20</v>
      </c>
    </row>
    <row r="74" spans="1:13" s="123" customFormat="1" x14ac:dyDescent="0.25">
      <c r="A74" s="6" t="s">
        <v>528</v>
      </c>
      <c r="B74" s="6" t="s">
        <v>604</v>
      </c>
      <c r="C74" s="6" t="s">
        <v>902</v>
      </c>
      <c r="D74" s="6"/>
      <c r="E74" s="6" t="s">
        <v>694</v>
      </c>
      <c r="F74" s="9">
        <v>960</v>
      </c>
      <c r="G74" s="9">
        <v>31660</v>
      </c>
      <c r="H74" s="9">
        <v>3039.36</v>
      </c>
      <c r="I74" s="7">
        <v>41918</v>
      </c>
      <c r="J74" s="6" t="s">
        <v>903</v>
      </c>
      <c r="K74" s="6">
        <v>1413769211</v>
      </c>
      <c r="L74" s="6" t="s">
        <v>693</v>
      </c>
      <c r="M74" s="6" t="s">
        <v>20</v>
      </c>
    </row>
    <row r="75" spans="1:13" s="123" customFormat="1" x14ac:dyDescent="0.25">
      <c r="A75" s="6" t="s">
        <v>529</v>
      </c>
      <c r="B75" s="6" t="s">
        <v>604</v>
      </c>
      <c r="C75" s="6" t="s">
        <v>526</v>
      </c>
      <c r="D75" s="6"/>
      <c r="E75" s="6" t="s">
        <v>692</v>
      </c>
      <c r="F75" s="9">
        <v>355</v>
      </c>
      <c r="G75" s="9">
        <v>24080</v>
      </c>
      <c r="H75" s="9">
        <v>854.84</v>
      </c>
      <c r="I75" s="7">
        <v>41921</v>
      </c>
      <c r="J75" s="6" t="s">
        <v>905</v>
      </c>
      <c r="K75" s="6">
        <v>1413779427</v>
      </c>
      <c r="L75" s="6" t="s">
        <v>693</v>
      </c>
      <c r="M75" s="6" t="s">
        <v>20</v>
      </c>
    </row>
    <row r="76" spans="1:13" s="123" customFormat="1" x14ac:dyDescent="0.25">
      <c r="A76" s="6" t="s">
        <v>499</v>
      </c>
      <c r="B76" s="6" t="s">
        <v>604</v>
      </c>
      <c r="C76" s="6" t="s">
        <v>439</v>
      </c>
      <c r="D76" s="6"/>
      <c r="E76" s="6" t="s">
        <v>692</v>
      </c>
      <c r="F76" s="9">
        <v>3950</v>
      </c>
      <c r="G76" s="9">
        <v>24455</v>
      </c>
      <c r="H76" s="9">
        <v>9659.7199999999993</v>
      </c>
      <c r="I76" s="7">
        <v>41929</v>
      </c>
      <c r="J76" s="6">
        <v>15183091</v>
      </c>
      <c r="K76" s="6">
        <v>1413795986</v>
      </c>
      <c r="L76" s="6" t="s">
        <v>693</v>
      </c>
      <c r="M76" s="6" t="s">
        <v>20</v>
      </c>
    </row>
    <row r="77" spans="1:13" s="123" customFormat="1" ht="24" x14ac:dyDescent="0.25">
      <c r="A77" s="6" t="s">
        <v>531</v>
      </c>
      <c r="B77" s="6" t="s">
        <v>604</v>
      </c>
      <c r="C77" s="6" t="s">
        <v>532</v>
      </c>
      <c r="D77" s="6"/>
      <c r="E77" s="6" t="s">
        <v>694</v>
      </c>
      <c r="F77" s="9">
        <v>244</v>
      </c>
      <c r="G77" s="9">
        <v>31760</v>
      </c>
      <c r="H77" s="9">
        <v>774.94</v>
      </c>
      <c r="I77" s="7">
        <v>41932</v>
      </c>
      <c r="J77" s="6" t="s">
        <v>911</v>
      </c>
      <c r="K77" s="6">
        <v>1413798618</v>
      </c>
      <c r="L77" s="6" t="s">
        <v>693</v>
      </c>
      <c r="M77" s="6" t="s">
        <v>20</v>
      </c>
    </row>
    <row r="78" spans="1:13" s="123" customFormat="1" x14ac:dyDescent="0.25">
      <c r="A78" s="6" t="s">
        <v>530</v>
      </c>
      <c r="B78" s="6" t="s">
        <v>604</v>
      </c>
      <c r="C78" s="6" t="s">
        <v>454</v>
      </c>
      <c r="D78" s="6"/>
      <c r="E78" s="6" t="s">
        <v>692</v>
      </c>
      <c r="F78" s="9">
        <v>1500</v>
      </c>
      <c r="G78" s="9">
        <v>24610</v>
      </c>
      <c r="H78" s="9">
        <v>3691.5</v>
      </c>
      <c r="I78" s="7">
        <v>41934</v>
      </c>
      <c r="J78" s="6" t="s">
        <v>912</v>
      </c>
      <c r="K78" s="6">
        <v>1413804901</v>
      </c>
      <c r="L78" s="6" t="s">
        <v>693</v>
      </c>
      <c r="M78" s="6" t="s">
        <v>20</v>
      </c>
    </row>
    <row r="79" spans="1:13" s="123" customFormat="1" x14ac:dyDescent="0.25">
      <c r="A79" s="6" t="s">
        <v>501</v>
      </c>
      <c r="B79" s="6" t="s">
        <v>604</v>
      </c>
      <c r="C79" s="6" t="s">
        <v>502</v>
      </c>
      <c r="D79" s="6"/>
      <c r="E79" s="6" t="s">
        <v>703</v>
      </c>
      <c r="F79" s="9">
        <v>1255</v>
      </c>
      <c r="G79" s="9">
        <v>38375</v>
      </c>
      <c r="H79" s="9">
        <v>5055.1400000000003</v>
      </c>
      <c r="I79" s="7">
        <v>41950</v>
      </c>
      <c r="J79" s="6" t="s">
        <v>918</v>
      </c>
      <c r="K79" s="6">
        <v>1413851721</v>
      </c>
      <c r="L79" s="6" t="s">
        <v>693</v>
      </c>
      <c r="M79" s="6" t="s">
        <v>20</v>
      </c>
    </row>
    <row r="80" spans="1:13" s="123" customFormat="1" ht="24" x14ac:dyDescent="0.25">
      <c r="A80" s="6" t="s">
        <v>296</v>
      </c>
      <c r="B80" s="6" t="s">
        <v>604</v>
      </c>
      <c r="C80" s="6" t="s">
        <v>297</v>
      </c>
      <c r="D80" s="6"/>
      <c r="E80" s="6" t="s">
        <v>692</v>
      </c>
      <c r="F80" s="9">
        <v>58875</v>
      </c>
      <c r="G80" s="9">
        <v>25420</v>
      </c>
      <c r="H80" s="9">
        <v>149660.25</v>
      </c>
      <c r="I80" s="7">
        <v>41956</v>
      </c>
      <c r="J80" s="6" t="s">
        <v>925</v>
      </c>
      <c r="K80" s="6">
        <v>1434480885</v>
      </c>
      <c r="L80" s="6" t="s">
        <v>593</v>
      </c>
      <c r="M80" s="6" t="s">
        <v>42</v>
      </c>
    </row>
    <row r="81" spans="1:13" s="123" customFormat="1" x14ac:dyDescent="0.25">
      <c r="A81" s="6" t="s">
        <v>339</v>
      </c>
      <c r="B81" s="6" t="s">
        <v>604</v>
      </c>
      <c r="C81" s="6" t="s">
        <v>69</v>
      </c>
      <c r="D81" s="6"/>
      <c r="E81" s="6" t="s">
        <v>692</v>
      </c>
      <c r="F81" s="9">
        <v>239838.81</v>
      </c>
      <c r="G81" s="9">
        <v>25580</v>
      </c>
      <c r="H81" s="9">
        <v>613507.67000000004</v>
      </c>
      <c r="I81" s="7">
        <v>41957</v>
      </c>
      <c r="J81" s="6" t="s">
        <v>928</v>
      </c>
      <c r="K81" s="6">
        <v>1434480930</v>
      </c>
      <c r="L81" s="6" t="s">
        <v>593</v>
      </c>
      <c r="M81" s="6" t="s">
        <v>20</v>
      </c>
    </row>
    <row r="82" spans="1:13" s="123" customFormat="1" x14ac:dyDescent="0.25">
      <c r="A82" s="6" t="s">
        <v>503</v>
      </c>
      <c r="B82" s="6" t="s">
        <v>604</v>
      </c>
      <c r="C82" s="6" t="s">
        <v>491</v>
      </c>
      <c r="D82" s="6"/>
      <c r="E82" s="6" t="s">
        <v>692</v>
      </c>
      <c r="F82" s="9">
        <v>1230</v>
      </c>
      <c r="G82" s="9">
        <v>25550</v>
      </c>
      <c r="H82" s="9">
        <v>3142.65</v>
      </c>
      <c r="I82" s="7">
        <v>41969</v>
      </c>
      <c r="J82" s="6" t="s">
        <v>932</v>
      </c>
      <c r="K82" s="6">
        <v>1413892199</v>
      </c>
      <c r="L82" s="6" t="s">
        <v>693</v>
      </c>
      <c r="M82" s="6" t="s">
        <v>20</v>
      </c>
    </row>
    <row r="83" spans="1:13" s="123" customFormat="1" x14ac:dyDescent="0.25">
      <c r="A83" s="6" t="s">
        <v>503</v>
      </c>
      <c r="B83" s="6" t="s">
        <v>604</v>
      </c>
      <c r="C83" s="6" t="s">
        <v>491</v>
      </c>
      <c r="D83" s="6"/>
      <c r="E83" s="6" t="s">
        <v>692</v>
      </c>
      <c r="F83" s="9">
        <v>960</v>
      </c>
      <c r="G83" s="9">
        <v>25550</v>
      </c>
      <c r="H83" s="9">
        <v>2452.8000000000002</v>
      </c>
      <c r="I83" s="7">
        <v>41969</v>
      </c>
      <c r="J83" s="6" t="s">
        <v>933</v>
      </c>
      <c r="K83" s="6">
        <v>1413892199</v>
      </c>
      <c r="L83" s="6" t="s">
        <v>693</v>
      </c>
      <c r="M83" s="6" t="s">
        <v>20</v>
      </c>
    </row>
    <row r="84" spans="1:13" s="123" customFormat="1" x14ac:dyDescent="0.25">
      <c r="A84" s="6" t="s">
        <v>501</v>
      </c>
      <c r="B84" s="6" t="s">
        <v>604</v>
      </c>
      <c r="C84" s="6" t="s">
        <v>502</v>
      </c>
      <c r="D84" s="6"/>
      <c r="E84" s="6" t="s">
        <v>703</v>
      </c>
      <c r="F84" s="9">
        <v>1375</v>
      </c>
      <c r="G84" s="9">
        <v>40270</v>
      </c>
      <c r="H84" s="9">
        <v>5537.12</v>
      </c>
      <c r="I84" s="7">
        <v>41978</v>
      </c>
      <c r="J84" s="6" t="s">
        <v>936</v>
      </c>
      <c r="K84" s="6">
        <v>1413924083</v>
      </c>
      <c r="L84" s="6" t="s">
        <v>693</v>
      </c>
      <c r="M84" s="6" t="s">
        <v>20</v>
      </c>
    </row>
    <row r="85" spans="1:13" s="123" customFormat="1" x14ac:dyDescent="0.25">
      <c r="A85" s="6" t="s">
        <v>536</v>
      </c>
      <c r="B85" s="6" t="s">
        <v>604</v>
      </c>
      <c r="C85" s="6" t="s">
        <v>435</v>
      </c>
      <c r="D85" s="6"/>
      <c r="E85" s="6" t="s">
        <v>692</v>
      </c>
      <c r="F85" s="9">
        <v>4950</v>
      </c>
      <c r="G85" s="9">
        <v>26160</v>
      </c>
      <c r="H85" s="9">
        <v>12949.2</v>
      </c>
      <c r="I85" s="7">
        <v>41984</v>
      </c>
      <c r="J85" s="6" t="s">
        <v>938</v>
      </c>
      <c r="K85" s="6">
        <v>1413938249</v>
      </c>
      <c r="L85" s="6" t="s">
        <v>693</v>
      </c>
      <c r="M85" s="6" t="s">
        <v>20</v>
      </c>
    </row>
    <row r="86" spans="1:13" s="123" customFormat="1" x14ac:dyDescent="0.25">
      <c r="A86" s="6" t="s">
        <v>533</v>
      </c>
      <c r="B86" s="6" t="s">
        <v>604</v>
      </c>
      <c r="C86" s="6" t="s">
        <v>491</v>
      </c>
      <c r="D86" s="6"/>
      <c r="E86" s="6" t="s">
        <v>692</v>
      </c>
      <c r="F86" s="9">
        <v>3280</v>
      </c>
      <c r="G86" s="9">
        <v>26160</v>
      </c>
      <c r="H86" s="9">
        <v>8580.48</v>
      </c>
      <c r="I86" s="7">
        <v>41985</v>
      </c>
      <c r="J86" s="6" t="s">
        <v>939</v>
      </c>
      <c r="K86" s="6">
        <v>1413943501</v>
      </c>
      <c r="L86" s="6" t="s">
        <v>693</v>
      </c>
      <c r="M86" s="6" t="s">
        <v>20</v>
      </c>
    </row>
    <row r="87" spans="1:13" s="123" customFormat="1" x14ac:dyDescent="0.25">
      <c r="A87" s="6" t="s">
        <v>534</v>
      </c>
      <c r="B87" s="6" t="s">
        <v>604</v>
      </c>
      <c r="C87" s="6" t="s">
        <v>535</v>
      </c>
      <c r="D87" s="6"/>
      <c r="E87" s="6" t="s">
        <v>692</v>
      </c>
      <c r="F87" s="9">
        <v>511.5</v>
      </c>
      <c r="G87" s="9">
        <v>26220</v>
      </c>
      <c r="H87" s="9">
        <v>1341.15</v>
      </c>
      <c r="I87" s="7">
        <v>41988</v>
      </c>
      <c r="J87" s="6" t="s">
        <v>940</v>
      </c>
      <c r="K87" s="6">
        <v>1413945076</v>
      </c>
      <c r="L87" s="6" t="s">
        <v>693</v>
      </c>
      <c r="M87" s="6" t="s">
        <v>20</v>
      </c>
    </row>
    <row r="88" spans="1:13" s="123" customFormat="1" x14ac:dyDescent="0.25">
      <c r="A88" s="6" t="s">
        <v>367</v>
      </c>
      <c r="B88" s="6" t="s">
        <v>604</v>
      </c>
      <c r="C88" s="6" t="s">
        <v>359</v>
      </c>
      <c r="D88" s="6"/>
      <c r="E88" s="6" t="s">
        <v>694</v>
      </c>
      <c r="F88" s="9">
        <v>20918</v>
      </c>
      <c r="G88" s="9">
        <v>33490</v>
      </c>
      <c r="H88" s="9">
        <v>70054.38</v>
      </c>
      <c r="I88" s="7">
        <v>41990</v>
      </c>
      <c r="J88" s="6" t="s">
        <v>941</v>
      </c>
      <c r="K88" s="6">
        <v>1434481909</v>
      </c>
      <c r="L88" s="6" t="s">
        <v>593</v>
      </c>
      <c r="M88" s="6" t="s">
        <v>20</v>
      </c>
    </row>
    <row r="89" spans="1:13" s="124" customFormat="1" x14ac:dyDescent="0.25">
      <c r="A89" s="6" t="s">
        <v>499</v>
      </c>
      <c r="B89" s="6" t="s">
        <v>604</v>
      </c>
      <c r="C89" s="6" t="s">
        <v>439</v>
      </c>
      <c r="D89" s="6"/>
      <c r="E89" s="6" t="s">
        <v>692</v>
      </c>
      <c r="F89" s="9">
        <v>1750</v>
      </c>
      <c r="G89" s="9">
        <v>26540</v>
      </c>
      <c r="H89" s="9">
        <v>4644.5</v>
      </c>
      <c r="I89" s="7">
        <v>41995</v>
      </c>
      <c r="J89" s="6">
        <v>15258991</v>
      </c>
      <c r="K89" s="6">
        <v>1613962930</v>
      </c>
      <c r="L89" s="6" t="s">
        <v>693</v>
      </c>
      <c r="M89" s="6" t="s">
        <v>20</v>
      </c>
    </row>
    <row r="90" spans="1:13" s="124" customFormat="1" x14ac:dyDescent="0.25">
      <c r="A90" s="6" t="s">
        <v>537</v>
      </c>
      <c r="B90" s="6" t="s">
        <v>604</v>
      </c>
      <c r="C90" s="6" t="s">
        <v>491</v>
      </c>
      <c r="D90" s="6"/>
      <c r="E90" s="6" t="s">
        <v>692</v>
      </c>
      <c r="F90" s="9">
        <v>2490</v>
      </c>
      <c r="G90" s="9">
        <v>26540</v>
      </c>
      <c r="H90" s="9">
        <v>6608.46</v>
      </c>
      <c r="I90" s="7">
        <v>41995</v>
      </c>
      <c r="J90" s="6" t="s">
        <v>944</v>
      </c>
      <c r="K90" s="6">
        <v>1613962814</v>
      </c>
      <c r="L90" s="6" t="s">
        <v>693</v>
      </c>
      <c r="M90" s="6" t="s">
        <v>20</v>
      </c>
    </row>
    <row r="91" spans="1:13" s="124" customFormat="1" x14ac:dyDescent="0.25">
      <c r="A91" s="6" t="s">
        <v>538</v>
      </c>
      <c r="B91" s="6" t="s">
        <v>604</v>
      </c>
      <c r="C91" s="6" t="s">
        <v>435</v>
      </c>
      <c r="D91" s="6"/>
      <c r="E91" s="6" t="s">
        <v>692</v>
      </c>
      <c r="F91" s="9">
        <v>1350</v>
      </c>
      <c r="G91" s="9">
        <v>26560</v>
      </c>
      <c r="H91" s="9">
        <v>3585.6</v>
      </c>
      <c r="I91" s="7">
        <v>41996</v>
      </c>
      <c r="J91" s="6">
        <v>15259457</v>
      </c>
      <c r="K91" s="6">
        <v>16139660711</v>
      </c>
      <c r="L91" s="6" t="s">
        <v>693</v>
      </c>
      <c r="M91" s="6" t="s">
        <v>20</v>
      </c>
    </row>
    <row r="92" spans="1:13" s="124" customFormat="1" x14ac:dyDescent="0.25">
      <c r="A92" s="6" t="s">
        <v>538</v>
      </c>
      <c r="B92" s="6" t="s">
        <v>604</v>
      </c>
      <c r="C92" s="6" t="s">
        <v>435</v>
      </c>
      <c r="D92" s="6"/>
      <c r="E92" s="6" t="s">
        <v>692</v>
      </c>
      <c r="F92" s="9">
        <v>2250</v>
      </c>
      <c r="G92" s="9">
        <v>26560</v>
      </c>
      <c r="H92" s="9">
        <v>5976</v>
      </c>
      <c r="I92" s="7">
        <v>41996</v>
      </c>
      <c r="J92" s="6" t="s">
        <v>945</v>
      </c>
      <c r="K92" s="6">
        <v>1613966071</v>
      </c>
      <c r="L92" s="6" t="s">
        <v>693</v>
      </c>
      <c r="M92" s="6" t="s">
        <v>20</v>
      </c>
    </row>
    <row r="93" spans="1:13" s="124" customFormat="1" x14ac:dyDescent="0.25">
      <c r="A93" s="6" t="s">
        <v>946</v>
      </c>
      <c r="B93" s="6" t="s">
        <v>604</v>
      </c>
      <c r="C93" s="6" t="s">
        <v>947</v>
      </c>
      <c r="D93" s="6"/>
      <c r="E93" s="6" t="s">
        <v>692</v>
      </c>
      <c r="F93" s="9">
        <v>2080</v>
      </c>
      <c r="G93" s="9">
        <v>26560</v>
      </c>
      <c r="H93" s="9">
        <v>5524.48</v>
      </c>
      <c r="I93" s="7">
        <v>41996</v>
      </c>
      <c r="J93" s="6" t="s">
        <v>948</v>
      </c>
      <c r="K93" s="6">
        <v>1613966108</v>
      </c>
      <c r="L93" s="6" t="s">
        <v>693</v>
      </c>
      <c r="M93" s="6" t="s">
        <v>20</v>
      </c>
    </row>
    <row r="94" spans="1:13" x14ac:dyDescent="0.2">
      <c r="A94" s="126" t="s">
        <v>419</v>
      </c>
      <c r="B94" s="127">
        <v>91</v>
      </c>
      <c r="C94" s="158"/>
      <c r="D94" s="159"/>
      <c r="E94" s="159"/>
      <c r="F94" s="159"/>
      <c r="G94" s="160"/>
      <c r="H94" s="128">
        <f>SUM(H3:H93)</f>
        <v>3879781.54</v>
      </c>
    </row>
    <row r="95" spans="1:13" x14ac:dyDescent="0.25">
      <c r="I95" s="10"/>
    </row>
    <row r="97" spans="1:11" x14ac:dyDescent="0.2">
      <c r="B97" s="158" t="s">
        <v>695</v>
      </c>
      <c r="C97" s="159"/>
      <c r="D97" s="159"/>
      <c r="E97" s="159"/>
      <c r="F97" s="159"/>
      <c r="G97" s="159"/>
      <c r="H97" s="160"/>
      <c r="I97" s="129"/>
      <c r="J97" s="129"/>
      <c r="K97" s="130"/>
    </row>
    <row r="98" spans="1:11" x14ac:dyDescent="0.25">
      <c r="B98" s="131" t="s">
        <v>673</v>
      </c>
      <c r="C98" s="132" t="s">
        <v>423</v>
      </c>
      <c r="D98" s="132" t="s">
        <v>422</v>
      </c>
      <c r="E98" s="133" t="s">
        <v>292</v>
      </c>
      <c r="F98" s="132" t="s">
        <v>42</v>
      </c>
      <c r="G98" s="134" t="s">
        <v>20</v>
      </c>
      <c r="H98" s="134" t="s">
        <v>696</v>
      </c>
      <c r="K98" s="135"/>
    </row>
    <row r="99" spans="1:11" x14ac:dyDescent="0.2">
      <c r="B99" s="136" t="s">
        <v>19</v>
      </c>
      <c r="C99" s="137">
        <v>4</v>
      </c>
      <c r="D99" s="137">
        <v>0</v>
      </c>
      <c r="E99" s="137">
        <v>3</v>
      </c>
      <c r="F99" s="137">
        <v>7</v>
      </c>
      <c r="G99" s="138">
        <v>5</v>
      </c>
      <c r="H99" s="139">
        <v>3156262.03</v>
      </c>
      <c r="K99" s="135"/>
    </row>
    <row r="100" spans="1:11" x14ac:dyDescent="0.2">
      <c r="B100" s="136" t="s">
        <v>677</v>
      </c>
      <c r="C100" s="137">
        <v>0</v>
      </c>
      <c r="D100" s="137">
        <v>0</v>
      </c>
      <c r="E100" s="137">
        <v>0</v>
      </c>
      <c r="F100" s="137">
        <v>0</v>
      </c>
      <c r="G100" s="137">
        <v>0</v>
      </c>
      <c r="H100" s="137">
        <v>0</v>
      </c>
      <c r="K100" s="135"/>
    </row>
    <row r="101" spans="1:11" x14ac:dyDescent="0.2">
      <c r="B101" s="136" t="s">
        <v>678</v>
      </c>
      <c r="C101" s="137">
        <v>0</v>
      </c>
      <c r="D101" s="137">
        <v>0</v>
      </c>
      <c r="E101" s="137">
        <v>0</v>
      </c>
      <c r="F101" s="137">
        <v>1</v>
      </c>
      <c r="G101" s="137">
        <v>0</v>
      </c>
      <c r="H101" s="139">
        <v>15432.33</v>
      </c>
      <c r="K101" s="135"/>
    </row>
    <row r="102" spans="1:11" x14ac:dyDescent="0.2">
      <c r="B102" s="136" t="s">
        <v>679</v>
      </c>
      <c r="C102" s="137">
        <v>0</v>
      </c>
      <c r="D102" s="137">
        <v>0</v>
      </c>
      <c r="E102" s="137">
        <v>0</v>
      </c>
      <c r="F102" s="137">
        <v>7</v>
      </c>
      <c r="G102" s="138">
        <v>60</v>
      </c>
      <c r="H102" s="139">
        <v>343449.84</v>
      </c>
      <c r="K102" s="135"/>
    </row>
    <row r="103" spans="1:11" x14ac:dyDescent="0.2">
      <c r="B103" s="136" t="s">
        <v>680</v>
      </c>
      <c r="C103" s="137">
        <v>0</v>
      </c>
      <c r="D103" s="137">
        <v>3</v>
      </c>
      <c r="E103" s="137">
        <v>0</v>
      </c>
      <c r="F103" s="137">
        <v>0</v>
      </c>
      <c r="G103" s="138">
        <v>0</v>
      </c>
      <c r="H103" s="139">
        <v>-1158.21</v>
      </c>
      <c r="K103" s="135"/>
    </row>
    <row r="104" spans="1:11" x14ac:dyDescent="0.2">
      <c r="B104" s="136" t="s">
        <v>34</v>
      </c>
      <c r="C104" s="137">
        <v>0</v>
      </c>
      <c r="D104" s="137">
        <v>0</v>
      </c>
      <c r="E104" s="137">
        <v>0</v>
      </c>
      <c r="F104" s="137">
        <v>0</v>
      </c>
      <c r="G104" s="138">
        <v>1</v>
      </c>
      <c r="H104" s="139">
        <v>365795.55</v>
      </c>
      <c r="K104" s="135"/>
    </row>
    <row r="105" spans="1:11" x14ac:dyDescent="0.2">
      <c r="B105" s="136" t="s">
        <v>681</v>
      </c>
      <c r="C105" s="133">
        <v>4</v>
      </c>
      <c r="D105" s="133">
        <v>3</v>
      </c>
      <c r="E105" s="133">
        <v>3</v>
      </c>
      <c r="F105" s="133">
        <f>SUM(F99:F104)</f>
        <v>15</v>
      </c>
      <c r="G105" s="140">
        <f>SUM(G99:G104)</f>
        <v>66</v>
      </c>
      <c r="H105" s="141">
        <f>SUM(H99:H104)</f>
        <v>3879781.5399999996</v>
      </c>
      <c r="K105" s="135"/>
    </row>
    <row r="107" spans="1:11" ht="36" x14ac:dyDescent="0.25">
      <c r="A107" s="13" t="s">
        <v>955</v>
      </c>
    </row>
    <row r="109" spans="1:11" x14ac:dyDescent="0.25">
      <c r="G109" s="5"/>
      <c r="H109" s="5"/>
      <c r="K109" s="5"/>
    </row>
    <row r="110" spans="1:11" x14ac:dyDescent="0.25">
      <c r="G110" s="5"/>
      <c r="H110" s="5"/>
      <c r="K110" s="5"/>
    </row>
    <row r="111" spans="1:11" x14ac:dyDescent="0.25">
      <c r="G111" s="5"/>
      <c r="H111" s="5"/>
      <c r="K111" s="5"/>
    </row>
    <row r="112" spans="1:11" x14ac:dyDescent="0.25">
      <c r="G112" s="5"/>
      <c r="H112" s="5"/>
      <c r="K112" s="5"/>
    </row>
    <row r="113" spans="7:11" x14ac:dyDescent="0.25">
      <c r="G113" s="5"/>
      <c r="H113" s="5"/>
      <c r="K113" s="5"/>
    </row>
    <row r="114" spans="7:11" x14ac:dyDescent="0.25">
      <c r="G114" s="5"/>
      <c r="H114" s="5"/>
      <c r="K114" s="5"/>
    </row>
    <row r="115" spans="7:11" x14ac:dyDescent="0.25">
      <c r="G115" s="5"/>
      <c r="H115" s="5"/>
      <c r="K115" s="5"/>
    </row>
    <row r="116" spans="7:11" x14ac:dyDescent="0.25">
      <c r="G116" s="5"/>
      <c r="H116" s="5"/>
      <c r="K116" s="5"/>
    </row>
    <row r="117" spans="7:11" x14ac:dyDescent="0.25">
      <c r="G117" s="5"/>
      <c r="H117" s="5"/>
      <c r="K117" s="5"/>
    </row>
    <row r="118" spans="7:11" x14ac:dyDescent="0.25">
      <c r="G118" s="5"/>
      <c r="H118" s="5"/>
      <c r="K118" s="5"/>
    </row>
    <row r="119" spans="7:11" x14ac:dyDescent="0.25">
      <c r="G119" s="5"/>
      <c r="H119" s="5"/>
      <c r="K119" s="5"/>
    </row>
    <row r="120" spans="7:11" x14ac:dyDescent="0.25">
      <c r="G120" s="5"/>
      <c r="H120" s="5"/>
      <c r="K120" s="5"/>
    </row>
    <row r="121" spans="7:11" x14ac:dyDescent="0.25">
      <c r="G121" s="5"/>
      <c r="H121" s="5"/>
      <c r="K121" s="5"/>
    </row>
    <row r="122" spans="7:11" x14ac:dyDescent="0.25">
      <c r="G122" s="5"/>
      <c r="H122" s="5"/>
      <c r="K122" s="5"/>
    </row>
    <row r="123" spans="7:11" x14ac:dyDescent="0.25">
      <c r="G123" s="5"/>
      <c r="H123" s="5"/>
      <c r="K123" s="5"/>
    </row>
    <row r="124" spans="7:11" x14ac:dyDescent="0.25">
      <c r="G124" s="5"/>
      <c r="H124" s="5"/>
      <c r="K124" s="5"/>
    </row>
    <row r="125" spans="7:11" x14ac:dyDescent="0.25">
      <c r="G125" s="5"/>
      <c r="H125" s="5"/>
      <c r="K125" s="5"/>
    </row>
    <row r="126" spans="7:11" x14ac:dyDescent="0.25">
      <c r="G126" s="5"/>
      <c r="H126" s="5"/>
      <c r="K126" s="5"/>
    </row>
    <row r="127" spans="7:11" x14ac:dyDescent="0.25">
      <c r="G127" s="5"/>
      <c r="H127" s="5"/>
      <c r="K127" s="5"/>
    </row>
    <row r="128" spans="7:11" x14ac:dyDescent="0.25">
      <c r="G128" s="5"/>
      <c r="H128" s="5"/>
      <c r="K128" s="5"/>
    </row>
    <row r="129" spans="7:11" x14ac:dyDescent="0.25">
      <c r="G129" s="5"/>
      <c r="H129" s="5"/>
      <c r="K129" s="5"/>
    </row>
    <row r="130" spans="7:11" x14ac:dyDescent="0.25">
      <c r="G130" s="5"/>
      <c r="H130" s="5"/>
      <c r="K130" s="5"/>
    </row>
    <row r="131" spans="7:11" x14ac:dyDescent="0.25">
      <c r="G131" s="5"/>
      <c r="H131" s="5"/>
      <c r="K131" s="5"/>
    </row>
    <row r="132" spans="7:11" x14ac:dyDescent="0.25">
      <c r="G132" s="5"/>
      <c r="H132" s="5"/>
      <c r="K132" s="5"/>
    </row>
    <row r="133" spans="7:11" x14ac:dyDescent="0.25">
      <c r="G133" s="5"/>
      <c r="H133" s="5"/>
      <c r="K133" s="5"/>
    </row>
    <row r="134" spans="7:11" x14ac:dyDescent="0.25">
      <c r="G134" s="5"/>
      <c r="H134" s="5"/>
      <c r="K134" s="5"/>
    </row>
    <row r="135" spans="7:11" x14ac:dyDescent="0.25">
      <c r="G135" s="5"/>
      <c r="H135" s="5"/>
      <c r="K135" s="5"/>
    </row>
    <row r="136" spans="7:11" x14ac:dyDescent="0.25">
      <c r="G136" s="5"/>
      <c r="H136" s="5"/>
      <c r="K136" s="5"/>
    </row>
    <row r="137" spans="7:11" x14ac:dyDescent="0.25">
      <c r="G137" s="5"/>
      <c r="H137" s="5"/>
      <c r="K137" s="5"/>
    </row>
    <row r="138" spans="7:11" x14ac:dyDescent="0.25">
      <c r="G138" s="5"/>
      <c r="H138" s="5"/>
      <c r="K138" s="5"/>
    </row>
    <row r="139" spans="7:11" x14ac:dyDescent="0.25">
      <c r="G139" s="5"/>
      <c r="H139" s="5"/>
      <c r="K139" s="5"/>
    </row>
    <row r="140" spans="7:11" x14ac:dyDescent="0.25">
      <c r="G140" s="5"/>
      <c r="H140" s="5"/>
      <c r="K140" s="5"/>
    </row>
    <row r="141" spans="7:11" x14ac:dyDescent="0.25">
      <c r="G141" s="5"/>
      <c r="H141" s="5"/>
      <c r="K141" s="5"/>
    </row>
    <row r="142" spans="7:11" x14ac:dyDescent="0.25">
      <c r="G142" s="5"/>
      <c r="H142" s="5"/>
      <c r="K142" s="5"/>
    </row>
    <row r="143" spans="7:11" x14ac:dyDescent="0.25">
      <c r="G143" s="5"/>
      <c r="H143" s="5"/>
      <c r="K143" s="5"/>
    </row>
    <row r="144" spans="7:11" x14ac:dyDescent="0.25">
      <c r="G144" s="5"/>
      <c r="H144" s="5"/>
      <c r="K144" s="5"/>
    </row>
    <row r="145" spans="7:11" x14ac:dyDescent="0.25">
      <c r="G145" s="5"/>
      <c r="H145" s="5"/>
      <c r="K145" s="5"/>
    </row>
    <row r="146" spans="7:11" x14ac:dyDescent="0.25">
      <c r="G146" s="5"/>
      <c r="H146" s="5"/>
      <c r="K146" s="5"/>
    </row>
    <row r="147" spans="7:11" x14ac:dyDescent="0.25">
      <c r="G147" s="5"/>
      <c r="H147" s="5"/>
      <c r="K147" s="5"/>
    </row>
    <row r="148" spans="7:11" x14ac:dyDescent="0.25">
      <c r="G148" s="5"/>
      <c r="H148" s="5"/>
      <c r="K148" s="5"/>
    </row>
    <row r="149" spans="7:11" x14ac:dyDescent="0.25">
      <c r="G149" s="5"/>
      <c r="H149" s="5"/>
      <c r="K149" s="5"/>
    </row>
    <row r="150" spans="7:11" x14ac:dyDescent="0.25">
      <c r="G150" s="5"/>
      <c r="H150" s="5"/>
      <c r="K150" s="5"/>
    </row>
    <row r="151" spans="7:11" x14ac:dyDescent="0.25">
      <c r="G151" s="5"/>
      <c r="H151" s="5"/>
      <c r="K151" s="5"/>
    </row>
    <row r="152" spans="7:11" x14ac:dyDescent="0.25">
      <c r="G152" s="5"/>
      <c r="H152" s="5"/>
      <c r="K152" s="5"/>
    </row>
    <row r="153" spans="7:11" x14ac:dyDescent="0.25">
      <c r="G153" s="5"/>
      <c r="H153" s="5"/>
      <c r="K153" s="5"/>
    </row>
    <row r="154" spans="7:11" x14ac:dyDescent="0.25">
      <c r="G154" s="5"/>
      <c r="H154" s="5"/>
      <c r="K154" s="5"/>
    </row>
    <row r="155" spans="7:11" x14ac:dyDescent="0.25">
      <c r="G155" s="5"/>
      <c r="H155" s="5"/>
      <c r="K155" s="5"/>
    </row>
    <row r="156" spans="7:11" x14ac:dyDescent="0.25">
      <c r="G156" s="5"/>
      <c r="H156" s="5"/>
      <c r="K156" s="5"/>
    </row>
    <row r="157" spans="7:11" x14ac:dyDescent="0.25">
      <c r="G157" s="5"/>
      <c r="H157" s="5"/>
      <c r="K157" s="5"/>
    </row>
    <row r="158" spans="7:11" x14ac:dyDescent="0.25">
      <c r="G158" s="5"/>
      <c r="H158" s="5"/>
      <c r="K158" s="5"/>
    </row>
    <row r="159" spans="7:11" x14ac:dyDescent="0.25">
      <c r="G159" s="5"/>
      <c r="H159" s="5"/>
      <c r="K159" s="5"/>
    </row>
    <row r="160" spans="7:11" x14ac:dyDescent="0.25">
      <c r="G160" s="5"/>
      <c r="H160" s="5"/>
      <c r="K160" s="5"/>
    </row>
    <row r="161" spans="7:11" x14ac:dyDescent="0.25">
      <c r="G161" s="5"/>
      <c r="H161" s="5"/>
      <c r="K161" s="5"/>
    </row>
    <row r="162" spans="7:11" x14ac:dyDescent="0.25">
      <c r="G162" s="5"/>
      <c r="H162" s="5"/>
      <c r="K162" s="5"/>
    </row>
    <row r="163" spans="7:11" x14ac:dyDescent="0.25">
      <c r="G163" s="5"/>
      <c r="H163" s="5"/>
      <c r="K163" s="5"/>
    </row>
    <row r="164" spans="7:11" x14ac:dyDescent="0.25">
      <c r="G164" s="5"/>
      <c r="H164" s="5"/>
      <c r="K164" s="5"/>
    </row>
    <row r="165" spans="7:11" x14ac:dyDescent="0.25">
      <c r="G165" s="5"/>
      <c r="H165" s="5"/>
      <c r="K165" s="5"/>
    </row>
    <row r="166" spans="7:11" x14ac:dyDescent="0.25">
      <c r="G166" s="5"/>
      <c r="H166" s="5"/>
      <c r="K166" s="5"/>
    </row>
    <row r="167" spans="7:11" x14ac:dyDescent="0.25">
      <c r="G167" s="5"/>
      <c r="H167" s="5"/>
      <c r="K167" s="5"/>
    </row>
    <row r="168" spans="7:11" x14ac:dyDescent="0.25">
      <c r="G168" s="5"/>
      <c r="H168" s="5"/>
      <c r="K168" s="5"/>
    </row>
    <row r="169" spans="7:11" x14ac:dyDescent="0.25">
      <c r="G169" s="5"/>
      <c r="H169" s="5"/>
      <c r="K169" s="5"/>
    </row>
    <row r="170" spans="7:11" x14ac:dyDescent="0.25">
      <c r="G170" s="5"/>
      <c r="H170" s="5"/>
      <c r="K170" s="5"/>
    </row>
    <row r="171" spans="7:11" x14ac:dyDescent="0.25">
      <c r="G171" s="5"/>
      <c r="H171" s="5"/>
      <c r="K171" s="5"/>
    </row>
    <row r="172" spans="7:11" x14ac:dyDescent="0.25">
      <c r="G172" s="5"/>
      <c r="H172" s="5"/>
      <c r="K172" s="5"/>
    </row>
    <row r="173" spans="7:11" x14ac:dyDescent="0.25">
      <c r="G173" s="5"/>
      <c r="H173" s="5"/>
      <c r="K173" s="5"/>
    </row>
    <row r="174" spans="7:11" x14ac:dyDescent="0.25">
      <c r="G174" s="5"/>
      <c r="H174" s="5"/>
      <c r="K174" s="5"/>
    </row>
    <row r="175" spans="7:11" x14ac:dyDescent="0.25">
      <c r="G175" s="5"/>
      <c r="H175" s="5"/>
      <c r="K175" s="5"/>
    </row>
    <row r="176" spans="7:11" x14ac:dyDescent="0.25">
      <c r="G176" s="5"/>
      <c r="H176" s="5"/>
      <c r="K176" s="5"/>
    </row>
    <row r="177" spans="7:11" x14ac:dyDescent="0.25">
      <c r="G177" s="5"/>
      <c r="H177" s="5"/>
      <c r="K177" s="5"/>
    </row>
    <row r="178" spans="7:11" x14ac:dyDescent="0.25">
      <c r="G178" s="5"/>
      <c r="H178" s="5"/>
      <c r="K178" s="5"/>
    </row>
    <row r="179" spans="7:11" x14ac:dyDescent="0.25">
      <c r="G179" s="5"/>
      <c r="H179" s="5"/>
      <c r="K179" s="5"/>
    </row>
    <row r="180" spans="7:11" x14ac:dyDescent="0.25">
      <c r="G180" s="5"/>
      <c r="H180" s="5"/>
      <c r="K180" s="5"/>
    </row>
    <row r="181" spans="7:11" x14ac:dyDescent="0.25">
      <c r="G181" s="5"/>
      <c r="H181" s="5"/>
      <c r="K181" s="5"/>
    </row>
    <row r="182" spans="7:11" x14ac:dyDescent="0.25">
      <c r="G182" s="5"/>
      <c r="H182" s="5"/>
      <c r="K182" s="5"/>
    </row>
    <row r="183" spans="7:11" x14ac:dyDescent="0.25">
      <c r="G183" s="5"/>
      <c r="H183" s="5"/>
      <c r="K183" s="5"/>
    </row>
    <row r="184" spans="7:11" x14ac:dyDescent="0.25">
      <c r="G184" s="5"/>
      <c r="H184" s="5"/>
      <c r="K184" s="5"/>
    </row>
    <row r="185" spans="7:11" x14ac:dyDescent="0.25">
      <c r="G185" s="5"/>
      <c r="H185" s="5"/>
      <c r="K185" s="5"/>
    </row>
    <row r="186" spans="7:11" x14ac:dyDescent="0.25">
      <c r="G186" s="5"/>
      <c r="H186" s="5"/>
      <c r="K186" s="5"/>
    </row>
    <row r="187" spans="7:11" x14ac:dyDescent="0.25">
      <c r="G187" s="5"/>
      <c r="H187" s="5"/>
      <c r="K187" s="5"/>
    </row>
    <row r="188" spans="7:11" x14ac:dyDescent="0.25">
      <c r="G188" s="5"/>
      <c r="H188" s="5"/>
      <c r="K188" s="5"/>
    </row>
    <row r="189" spans="7:11" x14ac:dyDescent="0.25">
      <c r="G189" s="5"/>
      <c r="H189" s="5"/>
      <c r="K189" s="5"/>
    </row>
    <row r="190" spans="7:11" x14ac:dyDescent="0.25">
      <c r="G190" s="5"/>
      <c r="H190" s="5"/>
      <c r="K190" s="5"/>
    </row>
    <row r="191" spans="7:11" x14ac:dyDescent="0.25">
      <c r="G191" s="5"/>
      <c r="H191" s="5"/>
      <c r="K191" s="5"/>
    </row>
    <row r="192" spans="7:11" x14ac:dyDescent="0.25">
      <c r="G192" s="5"/>
      <c r="H192" s="5"/>
      <c r="K192" s="5"/>
    </row>
    <row r="193" spans="7:11" x14ac:dyDescent="0.25">
      <c r="G193" s="5"/>
      <c r="H193" s="5"/>
      <c r="K193" s="5"/>
    </row>
    <row r="194" spans="7:11" x14ac:dyDescent="0.25">
      <c r="G194" s="5"/>
      <c r="H194" s="5"/>
      <c r="K194" s="5"/>
    </row>
    <row r="195" spans="7:11" x14ac:dyDescent="0.25">
      <c r="G195" s="5"/>
      <c r="H195" s="5"/>
      <c r="K195" s="5"/>
    </row>
    <row r="196" spans="7:11" x14ac:dyDescent="0.25">
      <c r="G196" s="5"/>
      <c r="H196" s="5"/>
      <c r="K196" s="5"/>
    </row>
    <row r="197" spans="7:11" x14ac:dyDescent="0.25">
      <c r="G197" s="5"/>
      <c r="H197" s="5"/>
      <c r="K197" s="5"/>
    </row>
    <row r="198" spans="7:11" x14ac:dyDescent="0.25">
      <c r="G198" s="5"/>
      <c r="H198" s="5"/>
      <c r="K198" s="5"/>
    </row>
    <row r="199" spans="7:11" x14ac:dyDescent="0.25">
      <c r="G199" s="5"/>
      <c r="H199" s="5"/>
      <c r="K199" s="5"/>
    </row>
  </sheetData>
  <autoFilter ref="A2:M94"/>
  <mergeCells count="3">
    <mergeCell ref="A1:E1"/>
    <mergeCell ref="C94:G94"/>
    <mergeCell ref="B97:H97"/>
  </mergeCell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G16" sqref="G16"/>
    </sheetView>
  </sheetViews>
  <sheetFormatPr defaultRowHeight="15" x14ac:dyDescent="0.25"/>
  <cols>
    <col min="1" max="1" width="20.28515625" style="26" customWidth="1"/>
    <col min="2" max="2" width="17.85546875" style="26" customWidth="1"/>
    <col min="3" max="3" width="37.7109375" style="26" customWidth="1"/>
    <col min="4" max="4" width="9.85546875" style="26" customWidth="1"/>
    <col min="5" max="5" width="10" style="26" customWidth="1"/>
    <col min="6" max="6" width="15.85546875" style="33" customWidth="1"/>
    <col min="7" max="7" width="14.5703125" style="34" customWidth="1"/>
    <col min="8" max="8" width="9.85546875" style="26" bestFit="1" customWidth="1"/>
    <col min="9" max="9" width="11.42578125" style="26" customWidth="1"/>
    <col min="10" max="10" width="11.28515625" style="35" customWidth="1"/>
    <col min="11" max="11" width="17.28515625" style="26" customWidth="1"/>
    <col min="12" max="12" width="18" style="26" customWidth="1"/>
    <col min="13" max="16384" width="9.140625" style="26"/>
  </cols>
  <sheetData>
    <row r="1" spans="1:12" x14ac:dyDescent="0.25">
      <c r="A1" s="155" t="s">
        <v>954</v>
      </c>
      <c r="B1" s="156"/>
      <c r="C1" s="156"/>
      <c r="D1" s="157"/>
    </row>
    <row r="2" spans="1:12" s="42" customFormat="1" ht="24" x14ac:dyDescent="0.25">
      <c r="A2" s="36" t="s">
        <v>0</v>
      </c>
      <c r="B2" s="37" t="s">
        <v>1</v>
      </c>
      <c r="C2" s="37" t="s">
        <v>682</v>
      </c>
      <c r="D2" s="37" t="s">
        <v>683</v>
      </c>
      <c r="E2" s="38" t="s">
        <v>684</v>
      </c>
      <c r="F2" s="39" t="s">
        <v>6</v>
      </c>
      <c r="G2" s="40" t="s">
        <v>685</v>
      </c>
      <c r="H2" s="38" t="s">
        <v>686</v>
      </c>
      <c r="I2" s="38" t="s">
        <v>687</v>
      </c>
      <c r="J2" s="41" t="s">
        <v>688</v>
      </c>
      <c r="K2" s="38" t="s">
        <v>689</v>
      </c>
      <c r="L2" s="38" t="s">
        <v>690</v>
      </c>
    </row>
    <row r="3" spans="1:12" s="48" customFormat="1" ht="24" x14ac:dyDescent="0.25">
      <c r="A3" s="6" t="s">
        <v>415</v>
      </c>
      <c r="B3" s="6" t="s">
        <v>731</v>
      </c>
      <c r="C3" s="6" t="s">
        <v>297</v>
      </c>
      <c r="D3" s="6" t="s">
        <v>692</v>
      </c>
      <c r="E3" s="9">
        <v>185000</v>
      </c>
      <c r="F3" s="9">
        <v>24180</v>
      </c>
      <c r="G3" s="9">
        <v>447330</v>
      </c>
      <c r="H3" s="7">
        <v>41688</v>
      </c>
      <c r="I3" s="6" t="s">
        <v>732</v>
      </c>
      <c r="J3" s="6">
        <v>1434473899</v>
      </c>
      <c r="K3" s="6" t="s">
        <v>593</v>
      </c>
      <c r="L3" s="6" t="s">
        <v>20</v>
      </c>
    </row>
    <row r="4" spans="1:12" s="48" customFormat="1" ht="24" x14ac:dyDescent="0.25">
      <c r="A4" s="6" t="s">
        <v>541</v>
      </c>
      <c r="B4" s="6" t="s">
        <v>777</v>
      </c>
      <c r="C4" s="6" t="s">
        <v>542</v>
      </c>
      <c r="D4" s="6" t="s">
        <v>692</v>
      </c>
      <c r="E4" s="9">
        <v>497</v>
      </c>
      <c r="F4" s="9">
        <v>23621</v>
      </c>
      <c r="G4" s="9">
        <v>1173.96</v>
      </c>
      <c r="H4" s="7">
        <v>41718</v>
      </c>
      <c r="I4" s="6" t="s">
        <v>778</v>
      </c>
      <c r="J4" s="6">
        <v>1413351182</v>
      </c>
      <c r="K4" s="6" t="s">
        <v>693</v>
      </c>
      <c r="L4" s="6" t="s">
        <v>42</v>
      </c>
    </row>
    <row r="5" spans="1:12" s="48" customFormat="1" ht="12" x14ac:dyDescent="0.25">
      <c r="A5" s="6" t="s">
        <v>417</v>
      </c>
      <c r="B5" s="6" t="s">
        <v>731</v>
      </c>
      <c r="C5" s="6" t="s">
        <v>45</v>
      </c>
      <c r="D5" s="6" t="s">
        <v>692</v>
      </c>
      <c r="E5" s="9">
        <v>424490.01</v>
      </c>
      <c r="F5" s="9">
        <v>22350</v>
      </c>
      <c r="G5" s="9">
        <v>948735.17</v>
      </c>
      <c r="H5" s="7">
        <v>41751</v>
      </c>
      <c r="I5" s="6" t="s">
        <v>809</v>
      </c>
      <c r="J5" s="6">
        <v>1434475404</v>
      </c>
      <c r="K5" s="6" t="s">
        <v>34</v>
      </c>
      <c r="L5" s="6" t="s">
        <v>20</v>
      </c>
    </row>
    <row r="6" spans="1:12" s="48" customFormat="1" ht="24" x14ac:dyDescent="0.25">
      <c r="A6" s="6" t="s">
        <v>406</v>
      </c>
      <c r="B6" s="6" t="s">
        <v>731</v>
      </c>
      <c r="C6" s="6" t="s">
        <v>407</v>
      </c>
      <c r="D6" s="6" t="s">
        <v>694</v>
      </c>
      <c r="E6" s="9">
        <v>112750</v>
      </c>
      <c r="F6" s="9">
        <v>31213</v>
      </c>
      <c r="G6" s="9">
        <v>351926.57</v>
      </c>
      <c r="H6" s="7">
        <v>41766</v>
      </c>
      <c r="I6" s="6" t="s">
        <v>814</v>
      </c>
      <c r="J6" s="6">
        <v>1434475748</v>
      </c>
      <c r="K6" s="6" t="s">
        <v>593</v>
      </c>
      <c r="L6" s="6" t="s">
        <v>20</v>
      </c>
    </row>
    <row r="7" spans="1:12" s="48" customFormat="1" ht="12" x14ac:dyDescent="0.25">
      <c r="A7" s="6" t="s">
        <v>543</v>
      </c>
      <c r="B7" s="6" t="s">
        <v>854</v>
      </c>
      <c r="C7" s="6" t="s">
        <v>435</v>
      </c>
      <c r="D7" s="6" t="s">
        <v>692</v>
      </c>
      <c r="E7" s="9">
        <v>2250</v>
      </c>
      <c r="F7" s="9">
        <v>22310</v>
      </c>
      <c r="G7" s="9">
        <v>5019.75</v>
      </c>
      <c r="H7" s="7">
        <v>41834</v>
      </c>
      <c r="I7" s="6" t="s">
        <v>855</v>
      </c>
      <c r="J7" s="6">
        <v>1413570300</v>
      </c>
      <c r="K7" s="6" t="s">
        <v>693</v>
      </c>
      <c r="L7" s="6" t="s">
        <v>42</v>
      </c>
    </row>
    <row r="8" spans="1:12" s="48" customFormat="1" ht="12" x14ac:dyDescent="0.25">
      <c r="A8" s="6" t="s">
        <v>867</v>
      </c>
      <c r="B8" s="6" t="s">
        <v>777</v>
      </c>
      <c r="C8" s="6" t="s">
        <v>383</v>
      </c>
      <c r="D8" s="6" t="s">
        <v>694</v>
      </c>
      <c r="E8" s="9">
        <v>10000</v>
      </c>
      <c r="F8" s="9">
        <v>29990</v>
      </c>
      <c r="G8" s="9">
        <v>29990</v>
      </c>
      <c r="H8" s="7">
        <v>41850</v>
      </c>
      <c r="I8" s="6" t="s">
        <v>868</v>
      </c>
      <c r="J8" s="6">
        <v>1413603703</v>
      </c>
      <c r="K8" s="6" t="s">
        <v>693</v>
      </c>
      <c r="L8" s="6" t="s">
        <v>20</v>
      </c>
    </row>
    <row r="9" spans="1:12" s="48" customFormat="1" ht="24" x14ac:dyDescent="0.25">
      <c r="A9" s="6" t="s">
        <v>539</v>
      </c>
      <c r="B9" s="6" t="s">
        <v>777</v>
      </c>
      <c r="C9" s="6" t="s">
        <v>1275</v>
      </c>
      <c r="D9" s="6" t="s">
        <v>692</v>
      </c>
      <c r="E9" s="9">
        <v>3000</v>
      </c>
      <c r="F9" s="9">
        <v>22850</v>
      </c>
      <c r="G9" s="9">
        <v>6855</v>
      </c>
      <c r="H9" s="7">
        <v>41865</v>
      </c>
      <c r="I9" s="6" t="s">
        <v>878</v>
      </c>
      <c r="J9" s="6">
        <v>1413646698</v>
      </c>
      <c r="K9" s="6" t="s">
        <v>693</v>
      </c>
      <c r="L9" s="6" t="s">
        <v>42</v>
      </c>
    </row>
    <row r="10" spans="1:12" s="48" customFormat="1" ht="24" x14ac:dyDescent="0.25">
      <c r="A10" s="6" t="s">
        <v>544</v>
      </c>
      <c r="B10" s="6" t="s">
        <v>892</v>
      </c>
      <c r="C10" s="6" t="s">
        <v>545</v>
      </c>
      <c r="D10" s="6" t="s">
        <v>694</v>
      </c>
      <c r="E10" s="9">
        <v>1000</v>
      </c>
      <c r="F10" s="9">
        <v>22410</v>
      </c>
      <c r="G10" s="9">
        <v>2241</v>
      </c>
      <c r="H10" s="7">
        <v>41887</v>
      </c>
      <c r="I10" s="6" t="s">
        <v>893</v>
      </c>
      <c r="J10" s="6">
        <v>1413699022</v>
      </c>
      <c r="K10" s="6" t="s">
        <v>693</v>
      </c>
      <c r="L10" s="6" t="s">
        <v>42</v>
      </c>
    </row>
    <row r="11" spans="1:12" s="48" customFormat="1" ht="12" x14ac:dyDescent="0.25">
      <c r="A11" s="6" t="s">
        <v>548</v>
      </c>
      <c r="B11" s="6" t="s">
        <v>731</v>
      </c>
      <c r="C11" s="6" t="s">
        <v>549</v>
      </c>
      <c r="D11" s="6" t="s">
        <v>692</v>
      </c>
      <c r="E11" s="9">
        <v>64940.5</v>
      </c>
      <c r="F11" s="9">
        <v>25400</v>
      </c>
      <c r="G11" s="9">
        <v>164948.87</v>
      </c>
      <c r="H11" s="7">
        <v>41953</v>
      </c>
      <c r="I11" s="6" t="s">
        <v>920</v>
      </c>
      <c r="J11" s="6">
        <v>1413855117</v>
      </c>
      <c r="K11" s="6" t="s">
        <v>693</v>
      </c>
      <c r="L11" s="6" t="s">
        <v>20</v>
      </c>
    </row>
    <row r="12" spans="1:12" s="48" customFormat="1" ht="12" x14ac:dyDescent="0.25">
      <c r="A12" s="6" t="s">
        <v>921</v>
      </c>
      <c r="B12" s="6" t="s">
        <v>922</v>
      </c>
      <c r="C12" s="6" t="s">
        <v>923</v>
      </c>
      <c r="D12" s="6" t="s">
        <v>692</v>
      </c>
      <c r="E12" s="9">
        <v>700</v>
      </c>
      <c r="F12" s="15">
        <v>2.5150000000000001</v>
      </c>
      <c r="G12" s="9">
        <v>1760.5</v>
      </c>
      <c r="H12" s="7">
        <v>41950</v>
      </c>
      <c r="I12" s="6" t="s">
        <v>924</v>
      </c>
      <c r="J12" s="6">
        <v>1434480808</v>
      </c>
      <c r="K12" s="6" t="s">
        <v>594</v>
      </c>
      <c r="L12" s="6" t="s">
        <v>42</v>
      </c>
    </row>
    <row r="13" spans="1:12" s="48" customFormat="1" ht="12" x14ac:dyDescent="0.25">
      <c r="A13" s="6" t="s">
        <v>546</v>
      </c>
      <c r="B13" s="6" t="s">
        <v>892</v>
      </c>
      <c r="C13" s="6" t="s">
        <v>547</v>
      </c>
      <c r="D13" s="6" t="s">
        <v>692</v>
      </c>
      <c r="E13" s="9">
        <v>1315.32</v>
      </c>
      <c r="F13" s="9">
        <v>25200</v>
      </c>
      <c r="G13" s="9">
        <v>3314.54</v>
      </c>
      <c r="H13" s="7">
        <v>41974</v>
      </c>
      <c r="I13" s="6" t="s">
        <v>934</v>
      </c>
      <c r="J13" s="6">
        <v>1413900381</v>
      </c>
      <c r="K13" s="6" t="s">
        <v>693</v>
      </c>
      <c r="L13" s="6" t="s">
        <v>42</v>
      </c>
    </row>
    <row r="14" spans="1:12" ht="24" x14ac:dyDescent="0.25">
      <c r="A14" s="6" t="s">
        <v>413</v>
      </c>
      <c r="B14" s="6" t="s">
        <v>731</v>
      </c>
      <c r="C14" s="6" t="s">
        <v>414</v>
      </c>
      <c r="D14" s="6" t="s">
        <v>694</v>
      </c>
      <c r="E14" s="9">
        <v>39430</v>
      </c>
      <c r="F14" s="9">
        <v>32140</v>
      </c>
      <c r="G14" s="9">
        <v>126728.02</v>
      </c>
      <c r="H14" s="7">
        <v>41976</v>
      </c>
      <c r="I14" s="6" t="s">
        <v>935</v>
      </c>
      <c r="J14" s="6"/>
      <c r="K14" s="6" t="s">
        <v>593</v>
      </c>
      <c r="L14" s="6" t="s">
        <v>20</v>
      </c>
    </row>
    <row r="15" spans="1:12" x14ac:dyDescent="0.25">
      <c r="A15" s="49" t="s">
        <v>419</v>
      </c>
      <c r="B15" s="50">
        <v>13</v>
      </c>
      <c r="C15" s="155"/>
      <c r="D15" s="156"/>
      <c r="E15" s="156"/>
      <c r="F15" s="157"/>
      <c r="G15" s="51">
        <f>SUM(G3:G14)</f>
        <v>2090023.3800000004</v>
      </c>
    </row>
    <row r="18" spans="2:10" x14ac:dyDescent="0.25">
      <c r="B18" s="155" t="s">
        <v>695</v>
      </c>
      <c r="C18" s="156"/>
      <c r="D18" s="156"/>
      <c r="E18" s="156"/>
      <c r="F18" s="156"/>
      <c r="G18" s="157"/>
      <c r="H18" s="52"/>
      <c r="I18" s="52"/>
      <c r="J18" s="53"/>
    </row>
    <row r="19" spans="2:10" x14ac:dyDescent="0.25">
      <c r="B19" s="27" t="s">
        <v>673</v>
      </c>
      <c r="C19" s="28" t="s">
        <v>423</v>
      </c>
      <c r="D19" s="54" t="s">
        <v>292</v>
      </c>
      <c r="E19" s="28" t="s">
        <v>42</v>
      </c>
      <c r="F19" s="55" t="s">
        <v>20</v>
      </c>
      <c r="G19" s="55" t="s">
        <v>696</v>
      </c>
      <c r="J19" s="56"/>
    </row>
    <row r="20" spans="2:10" x14ac:dyDescent="0.2">
      <c r="B20" s="57" t="s">
        <v>19</v>
      </c>
      <c r="C20" s="31">
        <v>0</v>
      </c>
      <c r="D20" s="31">
        <v>0</v>
      </c>
      <c r="E20" s="31">
        <v>0</v>
      </c>
      <c r="F20" s="58">
        <v>3</v>
      </c>
      <c r="G20" s="59">
        <v>925984.59</v>
      </c>
      <c r="J20" s="56"/>
    </row>
    <row r="21" spans="2:10" x14ac:dyDescent="0.2">
      <c r="B21" s="57" t="s">
        <v>677</v>
      </c>
      <c r="C21" s="31">
        <v>0</v>
      </c>
      <c r="D21" s="31">
        <v>0</v>
      </c>
      <c r="E21" s="31">
        <v>1</v>
      </c>
      <c r="F21" s="58">
        <v>0</v>
      </c>
      <c r="G21" s="59">
        <v>1760.5</v>
      </c>
      <c r="J21" s="56"/>
    </row>
    <row r="22" spans="2:10" x14ac:dyDescent="0.2">
      <c r="B22" s="57" t="s">
        <v>678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J22" s="56"/>
    </row>
    <row r="23" spans="2:10" x14ac:dyDescent="0.2">
      <c r="B23" s="57" t="s">
        <v>679</v>
      </c>
      <c r="C23" s="31">
        <v>0</v>
      </c>
      <c r="D23" s="31">
        <v>0</v>
      </c>
      <c r="E23" s="31">
        <v>5</v>
      </c>
      <c r="F23" s="58">
        <v>2</v>
      </c>
      <c r="G23" s="59">
        <v>213543.12</v>
      </c>
      <c r="J23" s="56"/>
    </row>
    <row r="24" spans="2:10" x14ac:dyDescent="0.2">
      <c r="B24" s="57" t="s">
        <v>680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J24" s="56"/>
    </row>
    <row r="25" spans="2:10" x14ac:dyDescent="0.2">
      <c r="B25" s="57" t="s">
        <v>34</v>
      </c>
      <c r="C25" s="31">
        <v>0</v>
      </c>
      <c r="D25" s="31">
        <v>0</v>
      </c>
      <c r="E25" s="31">
        <v>0</v>
      </c>
      <c r="F25" s="58">
        <v>1</v>
      </c>
      <c r="G25" s="59">
        <v>948735.17</v>
      </c>
      <c r="J25" s="56"/>
    </row>
    <row r="26" spans="2:10" x14ac:dyDescent="0.25">
      <c r="B26" s="60" t="s">
        <v>681</v>
      </c>
      <c r="C26" s="31">
        <v>0</v>
      </c>
      <c r="D26" s="31">
        <v>0</v>
      </c>
      <c r="E26" s="54">
        <v>6</v>
      </c>
      <c r="F26" s="62">
        <f>SUBTOTAL(9,F19:F25)</f>
        <v>6</v>
      </c>
      <c r="G26" s="63">
        <f>SUM(G20:G25)</f>
        <v>2090023.38</v>
      </c>
      <c r="J26" s="56"/>
    </row>
  </sheetData>
  <autoFilter ref="A2:L15"/>
  <mergeCells count="3">
    <mergeCell ref="A1:D1"/>
    <mergeCell ref="C15:F15"/>
    <mergeCell ref="B18:G18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1"/>
  <sheetViews>
    <sheetView showGridLines="0" topLeftCell="A193" workbookViewId="0">
      <selection activeCell="A198" sqref="A198"/>
    </sheetView>
  </sheetViews>
  <sheetFormatPr defaultRowHeight="12" x14ac:dyDescent="0.25"/>
  <cols>
    <col min="1" max="1" width="21.28515625" style="13" customWidth="1"/>
    <col min="2" max="2" width="14.5703125" style="13" customWidth="1"/>
    <col min="3" max="3" width="36.5703125" style="13" bestFit="1" customWidth="1"/>
    <col min="4" max="4" width="14.42578125" style="13" customWidth="1"/>
    <col min="5" max="5" width="16.28515625" style="13" customWidth="1"/>
    <col min="6" max="6" width="9.85546875" style="13" customWidth="1"/>
    <col min="7" max="7" width="12.42578125" style="13" customWidth="1"/>
    <col min="8" max="8" width="14" style="97" customWidth="1"/>
    <col min="9" max="9" width="7.85546875" style="98" customWidth="1"/>
    <col min="10" max="10" width="15" style="99" customWidth="1"/>
    <col min="11" max="11" width="36.42578125" style="13" customWidth="1"/>
    <col min="12" max="12" width="9.85546875" style="13" customWidth="1"/>
    <col min="13" max="13" width="16.140625" style="13" customWidth="1"/>
    <col min="14" max="14" width="11.28515625" style="13" customWidth="1"/>
    <col min="15" max="15" width="11.7109375" style="13" customWidth="1"/>
    <col min="16" max="16" width="8.85546875" style="104" bestFit="1" customWidth="1"/>
    <col min="17" max="17" width="13.140625" style="13" customWidth="1"/>
    <col min="18" max="16384" width="9.140625" style="13"/>
  </cols>
  <sheetData>
    <row r="1" spans="1:17" ht="24" x14ac:dyDescent="0.25">
      <c r="A1" s="64" t="s">
        <v>0</v>
      </c>
      <c r="B1" s="64" t="s">
        <v>1</v>
      </c>
      <c r="C1" s="64" t="s">
        <v>2</v>
      </c>
      <c r="D1" s="64" t="s">
        <v>420</v>
      </c>
      <c r="E1" s="64" t="s">
        <v>421</v>
      </c>
      <c r="F1" s="64" t="s">
        <v>3</v>
      </c>
      <c r="G1" s="64" t="s">
        <v>4</v>
      </c>
      <c r="H1" s="66" t="s">
        <v>5</v>
      </c>
      <c r="I1" s="88" t="s">
        <v>6</v>
      </c>
      <c r="J1" s="89" t="s">
        <v>7</v>
      </c>
      <c r="K1" s="64" t="s">
        <v>8</v>
      </c>
      <c r="L1" s="64" t="s">
        <v>10</v>
      </c>
      <c r="M1" s="64" t="s">
        <v>11</v>
      </c>
      <c r="N1" s="64" t="s">
        <v>12</v>
      </c>
      <c r="O1" s="64" t="s">
        <v>13</v>
      </c>
      <c r="P1" s="101" t="s">
        <v>14</v>
      </c>
      <c r="Q1" s="64" t="s">
        <v>15</v>
      </c>
    </row>
    <row r="2" spans="1:17" ht="24" x14ac:dyDescent="0.25">
      <c r="A2" s="6" t="s">
        <v>16</v>
      </c>
      <c r="B2" s="6" t="s">
        <v>17</v>
      </c>
      <c r="C2" s="6" t="s">
        <v>18</v>
      </c>
      <c r="D2" s="6" t="s">
        <v>19</v>
      </c>
      <c r="E2" s="6" t="s">
        <v>20</v>
      </c>
      <c r="F2" s="7">
        <v>41645</v>
      </c>
      <c r="G2" s="6" t="s">
        <v>21</v>
      </c>
      <c r="H2" s="9">
        <v>145855.54</v>
      </c>
      <c r="I2" s="90">
        <v>2.2795000000000001</v>
      </c>
      <c r="J2" s="19">
        <f>H2*I2</f>
        <v>332477.70343000005</v>
      </c>
      <c r="K2" s="6" t="s">
        <v>610</v>
      </c>
      <c r="L2" s="7">
        <v>41677</v>
      </c>
      <c r="M2" s="7">
        <v>41774</v>
      </c>
      <c r="N2" s="7">
        <v>41780</v>
      </c>
      <c r="O2" s="6">
        <v>6</v>
      </c>
      <c r="P2" s="65">
        <v>187800</v>
      </c>
      <c r="Q2" s="106"/>
    </row>
    <row r="3" spans="1:17" ht="24" x14ac:dyDescent="0.25">
      <c r="A3" s="6" t="s">
        <v>16</v>
      </c>
      <c r="B3" s="6" t="s">
        <v>17</v>
      </c>
      <c r="C3" s="6" t="s">
        <v>18</v>
      </c>
      <c r="D3" s="6" t="s">
        <v>19</v>
      </c>
      <c r="E3" s="6" t="s">
        <v>20</v>
      </c>
      <c r="F3" s="7">
        <v>41802</v>
      </c>
      <c r="G3" s="6" t="s">
        <v>21</v>
      </c>
      <c r="H3" s="9">
        <v>142885.26999999999</v>
      </c>
      <c r="I3" s="90">
        <v>2.2795000000000001</v>
      </c>
      <c r="J3" s="19">
        <f>H3*I3</f>
        <v>325706.97296499996</v>
      </c>
      <c r="K3" s="6" t="s">
        <v>610</v>
      </c>
      <c r="L3" s="7">
        <v>41810</v>
      </c>
      <c r="M3" s="7">
        <v>41813</v>
      </c>
      <c r="N3" s="7">
        <v>41827</v>
      </c>
      <c r="O3" s="6">
        <v>9</v>
      </c>
      <c r="P3" s="102">
        <v>249.5</v>
      </c>
      <c r="Q3" s="106"/>
    </row>
    <row r="4" spans="1:17" ht="24" x14ac:dyDescent="0.25">
      <c r="A4" s="6" t="s">
        <v>23</v>
      </c>
      <c r="B4" s="6" t="s">
        <v>596</v>
      </c>
      <c r="C4" s="6" t="s">
        <v>24</v>
      </c>
      <c r="D4" s="6" t="s">
        <v>19</v>
      </c>
      <c r="E4" s="6" t="s">
        <v>20</v>
      </c>
      <c r="F4" s="7">
        <v>41572</v>
      </c>
      <c r="G4" s="6" t="s">
        <v>21</v>
      </c>
      <c r="H4" s="9">
        <v>10832</v>
      </c>
      <c r="I4" s="90">
        <v>2.395</v>
      </c>
      <c r="J4" s="19">
        <v>25942.639999999999</v>
      </c>
      <c r="K4" s="6" t="s">
        <v>611</v>
      </c>
      <c r="L4" s="7">
        <v>41627</v>
      </c>
      <c r="M4" s="7">
        <v>41659</v>
      </c>
      <c r="N4" s="7">
        <v>41661</v>
      </c>
      <c r="O4" s="6">
        <v>2</v>
      </c>
      <c r="P4" s="65">
        <v>7700</v>
      </c>
      <c r="Q4" s="106"/>
    </row>
    <row r="5" spans="1:17" ht="24" x14ac:dyDescent="0.25">
      <c r="A5" s="6" t="s">
        <v>26</v>
      </c>
      <c r="B5" s="6" t="s">
        <v>596</v>
      </c>
      <c r="C5" s="6" t="s">
        <v>27</v>
      </c>
      <c r="D5" s="6" t="s">
        <v>19</v>
      </c>
      <c r="E5" s="6" t="s">
        <v>20</v>
      </c>
      <c r="F5" s="7">
        <v>41557</v>
      </c>
      <c r="G5" s="6" t="s">
        <v>21</v>
      </c>
      <c r="H5" s="9">
        <v>32040</v>
      </c>
      <c r="I5" s="90">
        <v>2.4180000000000001</v>
      </c>
      <c r="J5" s="19">
        <v>77472.72</v>
      </c>
      <c r="K5" s="6" t="s">
        <v>28</v>
      </c>
      <c r="L5" s="7">
        <v>41626</v>
      </c>
      <c r="M5" s="7">
        <v>41661</v>
      </c>
      <c r="N5" s="7">
        <v>41662</v>
      </c>
      <c r="O5" s="6">
        <v>1</v>
      </c>
      <c r="P5" s="65">
        <v>92000</v>
      </c>
      <c r="Q5" s="106"/>
    </row>
    <row r="6" spans="1:17" ht="24" x14ac:dyDescent="0.25">
      <c r="A6" s="6" t="s">
        <v>29</v>
      </c>
      <c r="B6" s="6" t="s">
        <v>596</v>
      </c>
      <c r="C6" s="6" t="s">
        <v>30</v>
      </c>
      <c r="D6" s="6" t="s">
        <v>31</v>
      </c>
      <c r="E6" s="6" t="s">
        <v>20</v>
      </c>
      <c r="F6" s="7">
        <v>41590</v>
      </c>
      <c r="G6" s="6" t="s">
        <v>21</v>
      </c>
      <c r="H6" s="9">
        <v>11410</v>
      </c>
      <c r="I6" s="90">
        <v>2.077</v>
      </c>
      <c r="J6" s="19">
        <v>23698.57</v>
      </c>
      <c r="K6" s="6" t="s">
        <v>612</v>
      </c>
      <c r="L6" s="7">
        <v>41638</v>
      </c>
      <c r="M6" s="7">
        <v>41670</v>
      </c>
      <c r="N6" s="7">
        <v>41688</v>
      </c>
      <c r="O6" s="6">
        <v>18</v>
      </c>
      <c r="P6" s="65">
        <v>24500</v>
      </c>
      <c r="Q6" s="106"/>
    </row>
    <row r="7" spans="1:17" ht="24" x14ac:dyDescent="0.25">
      <c r="A7" s="6" t="s">
        <v>32</v>
      </c>
      <c r="B7" s="6" t="s">
        <v>596</v>
      </c>
      <c r="C7" s="6" t="s">
        <v>33</v>
      </c>
      <c r="D7" s="6" t="s">
        <v>34</v>
      </c>
      <c r="E7" s="6" t="s">
        <v>423</v>
      </c>
      <c r="F7" s="7">
        <v>41652</v>
      </c>
      <c r="G7" s="6" t="s">
        <v>21</v>
      </c>
      <c r="H7" s="9">
        <v>39450</v>
      </c>
      <c r="I7" s="90">
        <v>3.0001000000000002</v>
      </c>
      <c r="J7" s="19">
        <v>118353.95</v>
      </c>
      <c r="K7" s="6" t="s">
        <v>35</v>
      </c>
      <c r="L7" s="7">
        <v>41670</v>
      </c>
      <c r="M7" s="7">
        <v>41774</v>
      </c>
      <c r="N7" s="7">
        <v>41801</v>
      </c>
      <c r="O7" s="6">
        <v>27</v>
      </c>
      <c r="P7" s="65">
        <v>263400</v>
      </c>
      <c r="Q7" s="106"/>
    </row>
    <row r="8" spans="1:17" ht="24" x14ac:dyDescent="0.25">
      <c r="A8" s="6" t="s">
        <v>36</v>
      </c>
      <c r="B8" s="6" t="s">
        <v>596</v>
      </c>
      <c r="C8" s="6" t="s">
        <v>37</v>
      </c>
      <c r="D8" s="6" t="s">
        <v>563</v>
      </c>
      <c r="E8" s="6" t="s">
        <v>422</v>
      </c>
      <c r="F8" s="7">
        <v>41554</v>
      </c>
      <c r="G8" s="6" t="s">
        <v>21</v>
      </c>
      <c r="H8" s="9">
        <v>2395</v>
      </c>
      <c r="I8" s="90">
        <v>2.4</v>
      </c>
      <c r="J8" s="19">
        <f>H8*I8</f>
        <v>5748</v>
      </c>
      <c r="K8" s="6" t="s">
        <v>39</v>
      </c>
      <c r="L8" s="7">
        <v>41642</v>
      </c>
      <c r="M8" s="7">
        <v>41666</v>
      </c>
      <c r="N8" s="7">
        <v>41667</v>
      </c>
      <c r="O8" s="6">
        <v>1</v>
      </c>
      <c r="P8" s="65">
        <v>80300</v>
      </c>
      <c r="Q8" s="106"/>
    </row>
    <row r="9" spans="1:17" ht="24" x14ac:dyDescent="0.25">
      <c r="A9" s="6" t="s">
        <v>40</v>
      </c>
      <c r="B9" s="6" t="s">
        <v>596</v>
      </c>
      <c r="C9" s="6" t="s">
        <v>41</v>
      </c>
      <c r="D9" s="6" t="s">
        <v>19</v>
      </c>
      <c r="E9" s="6" t="s">
        <v>42</v>
      </c>
      <c r="F9" s="7">
        <v>41605</v>
      </c>
      <c r="G9" s="6" t="s">
        <v>21</v>
      </c>
      <c r="H9" s="9">
        <v>120000</v>
      </c>
      <c r="I9" s="90">
        <v>2.2202999999999999</v>
      </c>
      <c r="J9" s="19">
        <v>266436</v>
      </c>
      <c r="K9" s="6" t="s">
        <v>43</v>
      </c>
      <c r="L9" s="7">
        <v>41645</v>
      </c>
      <c r="M9" s="7">
        <v>41676</v>
      </c>
      <c r="N9" s="7">
        <v>41688</v>
      </c>
      <c r="O9" s="6">
        <v>12</v>
      </c>
      <c r="P9" s="65">
        <v>96100</v>
      </c>
      <c r="Q9" s="106"/>
    </row>
    <row r="10" spans="1:17" ht="24" x14ac:dyDescent="0.25">
      <c r="A10" s="6" t="s">
        <v>44</v>
      </c>
      <c r="B10" s="6" t="s">
        <v>596</v>
      </c>
      <c r="C10" s="6" t="s">
        <v>45</v>
      </c>
      <c r="D10" s="6" t="s">
        <v>34</v>
      </c>
      <c r="E10" s="6" t="s">
        <v>42</v>
      </c>
      <c r="F10" s="7">
        <v>41604</v>
      </c>
      <c r="G10" s="6" t="s">
        <v>21</v>
      </c>
      <c r="H10" s="9">
        <v>25700</v>
      </c>
      <c r="I10" s="90">
        <v>2.3170000000000002</v>
      </c>
      <c r="J10" s="19">
        <v>59546.9</v>
      </c>
      <c r="K10" s="6" t="s">
        <v>46</v>
      </c>
      <c r="L10" s="7">
        <v>41626</v>
      </c>
      <c r="M10" s="7">
        <v>41700</v>
      </c>
      <c r="N10" s="7">
        <v>41708</v>
      </c>
      <c r="O10" s="6">
        <v>8</v>
      </c>
      <c r="P10" s="65">
        <v>45000</v>
      </c>
      <c r="Q10" s="106"/>
    </row>
    <row r="11" spans="1:17" ht="24" x14ac:dyDescent="0.25">
      <c r="A11" s="6" t="s">
        <v>47</v>
      </c>
      <c r="B11" s="6" t="s">
        <v>596</v>
      </c>
      <c r="C11" s="6" t="s">
        <v>30</v>
      </c>
      <c r="D11" s="6" t="s">
        <v>31</v>
      </c>
      <c r="E11" s="6" t="s">
        <v>20</v>
      </c>
      <c r="F11" s="7">
        <v>41792</v>
      </c>
      <c r="G11" s="6" t="s">
        <v>21</v>
      </c>
      <c r="H11" s="9">
        <v>4205</v>
      </c>
      <c r="I11" s="90">
        <v>2.2071999999999998</v>
      </c>
      <c r="J11" s="19">
        <v>9281.2800000000007</v>
      </c>
      <c r="K11" s="6" t="s">
        <v>48</v>
      </c>
      <c r="L11" s="7">
        <v>41831</v>
      </c>
      <c r="M11" s="7">
        <v>41846</v>
      </c>
      <c r="N11" s="7">
        <v>41851</v>
      </c>
      <c r="O11" s="6">
        <v>5</v>
      </c>
      <c r="P11" s="65">
        <v>12000</v>
      </c>
      <c r="Q11" s="106"/>
    </row>
    <row r="12" spans="1:17" ht="24" x14ac:dyDescent="0.25">
      <c r="A12" s="6" t="s">
        <v>49</v>
      </c>
      <c r="B12" s="6" t="s">
        <v>596</v>
      </c>
      <c r="C12" s="6" t="s">
        <v>50</v>
      </c>
      <c r="D12" s="6" t="s">
        <v>19</v>
      </c>
      <c r="E12" s="6" t="s">
        <v>20</v>
      </c>
      <c r="F12" s="7">
        <v>41899</v>
      </c>
      <c r="G12" s="6" t="s">
        <v>21</v>
      </c>
      <c r="H12" s="9">
        <v>4315</v>
      </c>
      <c r="I12" s="90">
        <v>3.044</v>
      </c>
      <c r="J12" s="19">
        <v>13134.86</v>
      </c>
      <c r="K12" s="6" t="s">
        <v>613</v>
      </c>
      <c r="L12" s="7">
        <v>41904</v>
      </c>
      <c r="M12" s="7">
        <v>41914</v>
      </c>
      <c r="N12" s="7">
        <v>41918</v>
      </c>
      <c r="O12" s="6">
        <v>4</v>
      </c>
      <c r="P12" s="65">
        <v>1400</v>
      </c>
      <c r="Q12" s="106"/>
    </row>
    <row r="13" spans="1:17" ht="24" x14ac:dyDescent="0.25">
      <c r="A13" s="6" t="s">
        <v>51</v>
      </c>
      <c r="B13" s="6" t="s">
        <v>597</v>
      </c>
      <c r="C13" s="6" t="s">
        <v>52</v>
      </c>
      <c r="D13" s="6" t="s">
        <v>34</v>
      </c>
      <c r="E13" s="6" t="s">
        <v>20</v>
      </c>
      <c r="F13" s="7">
        <v>41571</v>
      </c>
      <c r="G13" s="6" t="s">
        <v>21</v>
      </c>
      <c r="H13" s="9">
        <v>159193.25</v>
      </c>
      <c r="I13" s="90">
        <v>3.2707999999999999</v>
      </c>
      <c r="J13" s="19">
        <v>520689.28</v>
      </c>
      <c r="K13" s="6" t="s">
        <v>614</v>
      </c>
      <c r="L13" s="7">
        <v>41570</v>
      </c>
      <c r="M13" s="7">
        <v>41622</v>
      </c>
      <c r="N13" s="7">
        <v>41694</v>
      </c>
      <c r="O13" s="6">
        <v>72</v>
      </c>
      <c r="P13" s="65">
        <v>434000</v>
      </c>
      <c r="Q13" s="106"/>
    </row>
    <row r="14" spans="1:17" ht="24" x14ac:dyDescent="0.25">
      <c r="A14" s="6" t="s">
        <v>53</v>
      </c>
      <c r="B14" s="6" t="s">
        <v>597</v>
      </c>
      <c r="C14" s="6" t="s">
        <v>54</v>
      </c>
      <c r="D14" s="6" t="s">
        <v>34</v>
      </c>
      <c r="E14" s="6" t="s">
        <v>42</v>
      </c>
      <c r="F14" s="7">
        <v>41535</v>
      </c>
      <c r="G14" s="6" t="s">
        <v>21</v>
      </c>
      <c r="H14" s="9">
        <v>3260</v>
      </c>
      <c r="I14" s="90">
        <v>2.3170000000000002</v>
      </c>
      <c r="J14" s="19">
        <v>7553.42</v>
      </c>
      <c r="K14" s="6" t="s">
        <v>615</v>
      </c>
      <c r="L14" s="7">
        <v>41542</v>
      </c>
      <c r="M14" s="7">
        <v>41698</v>
      </c>
      <c r="N14" s="7">
        <v>41708</v>
      </c>
      <c r="O14" s="6">
        <v>10</v>
      </c>
      <c r="P14" s="65">
        <v>2700</v>
      </c>
      <c r="Q14" s="106"/>
    </row>
    <row r="15" spans="1:17" ht="24" x14ac:dyDescent="0.25">
      <c r="A15" s="6" t="s">
        <v>55</v>
      </c>
      <c r="B15" s="6" t="s">
        <v>597</v>
      </c>
      <c r="C15" s="6" t="s">
        <v>33</v>
      </c>
      <c r="D15" s="6" t="s">
        <v>19</v>
      </c>
      <c r="E15" s="6" t="s">
        <v>42</v>
      </c>
      <c r="F15" s="7">
        <v>41610</v>
      </c>
      <c r="G15" s="6" t="s">
        <v>21</v>
      </c>
      <c r="H15" s="9">
        <v>19963.419999999998</v>
      </c>
      <c r="I15" s="90">
        <v>2.2235</v>
      </c>
      <c r="J15" s="19">
        <v>44388.66</v>
      </c>
      <c r="K15" s="6" t="s">
        <v>616</v>
      </c>
      <c r="L15" s="7">
        <v>41648</v>
      </c>
      <c r="M15" s="7">
        <v>41703</v>
      </c>
      <c r="N15" s="7">
        <v>41712</v>
      </c>
      <c r="O15" s="6">
        <v>9</v>
      </c>
      <c r="P15" s="65">
        <v>247000</v>
      </c>
      <c r="Q15" s="106"/>
    </row>
    <row r="16" spans="1:17" ht="24" x14ac:dyDescent="0.25">
      <c r="A16" s="6" t="s">
        <v>56</v>
      </c>
      <c r="B16" s="6" t="s">
        <v>597</v>
      </c>
      <c r="C16" s="6" t="s">
        <v>57</v>
      </c>
      <c r="D16" s="6" t="s">
        <v>563</v>
      </c>
      <c r="E16" s="6" t="s">
        <v>422</v>
      </c>
      <c r="F16" s="7">
        <v>41607</v>
      </c>
      <c r="G16" s="6" t="s">
        <v>21</v>
      </c>
      <c r="H16" s="9">
        <v>420</v>
      </c>
      <c r="I16" s="90">
        <v>2.4</v>
      </c>
      <c r="J16" s="19">
        <f>H16*I16</f>
        <v>1008</v>
      </c>
      <c r="K16" s="6" t="s">
        <v>617</v>
      </c>
      <c r="L16" s="7">
        <v>41646</v>
      </c>
      <c r="M16" s="7">
        <v>41700</v>
      </c>
      <c r="N16" s="7">
        <v>41708</v>
      </c>
      <c r="O16" s="6">
        <v>8</v>
      </c>
      <c r="P16" s="65">
        <v>22700</v>
      </c>
      <c r="Q16" s="106"/>
    </row>
    <row r="17" spans="1:17" ht="24" x14ac:dyDescent="0.25">
      <c r="A17" s="6" t="s">
        <v>58</v>
      </c>
      <c r="B17" s="6" t="s">
        <v>597</v>
      </c>
      <c r="C17" s="6" t="s">
        <v>59</v>
      </c>
      <c r="D17" s="6" t="s">
        <v>19</v>
      </c>
      <c r="E17" s="6" t="s">
        <v>20</v>
      </c>
      <c r="F17" s="7">
        <v>41794</v>
      </c>
      <c r="G17" s="6" t="s">
        <v>21</v>
      </c>
      <c r="H17" s="9">
        <v>140000</v>
      </c>
      <c r="I17" s="90">
        <v>3.0059999999999998</v>
      </c>
      <c r="J17" s="19">
        <v>420840</v>
      </c>
      <c r="K17" s="6" t="s">
        <v>618</v>
      </c>
      <c r="L17" s="7">
        <v>41800</v>
      </c>
      <c r="M17" s="7">
        <v>41825</v>
      </c>
      <c r="N17" s="7">
        <v>41827</v>
      </c>
      <c r="O17" s="6">
        <v>2</v>
      </c>
      <c r="P17" s="65">
        <v>191000</v>
      </c>
      <c r="Q17" s="106"/>
    </row>
    <row r="18" spans="1:17" ht="24" x14ac:dyDescent="0.25">
      <c r="A18" s="6" t="s">
        <v>60</v>
      </c>
      <c r="B18" s="6" t="s">
        <v>597</v>
      </c>
      <c r="C18" s="6" t="s">
        <v>61</v>
      </c>
      <c r="D18" s="6" t="s">
        <v>19</v>
      </c>
      <c r="E18" s="6" t="s">
        <v>20</v>
      </c>
      <c r="F18" s="7">
        <v>41814</v>
      </c>
      <c r="G18" s="6" t="s">
        <v>21</v>
      </c>
      <c r="H18" s="9">
        <v>102000</v>
      </c>
      <c r="I18" s="90">
        <v>2.3984999999999999</v>
      </c>
      <c r="J18" s="19">
        <v>244647</v>
      </c>
      <c r="K18" s="6" t="s">
        <v>62</v>
      </c>
      <c r="L18" s="7">
        <v>41827</v>
      </c>
      <c r="M18" s="7">
        <v>41881</v>
      </c>
      <c r="N18" s="7">
        <v>41884</v>
      </c>
      <c r="O18" s="6">
        <v>3</v>
      </c>
      <c r="P18" s="65">
        <v>96000</v>
      </c>
      <c r="Q18" s="106"/>
    </row>
    <row r="19" spans="1:17" ht="24" x14ac:dyDescent="0.25">
      <c r="A19" s="6" t="s">
        <v>63</v>
      </c>
      <c r="B19" s="6" t="s">
        <v>597</v>
      </c>
      <c r="C19" s="6" t="s">
        <v>41</v>
      </c>
      <c r="D19" s="6" t="s">
        <v>19</v>
      </c>
      <c r="E19" s="6" t="s">
        <v>20</v>
      </c>
      <c r="F19" s="7">
        <v>41844</v>
      </c>
      <c r="G19" s="6" t="s">
        <v>21</v>
      </c>
      <c r="H19" s="9">
        <v>364000</v>
      </c>
      <c r="I19" s="90">
        <v>2.4455</v>
      </c>
      <c r="J19" s="19">
        <v>890162</v>
      </c>
      <c r="K19" s="6" t="s">
        <v>64</v>
      </c>
      <c r="L19" s="6" t="s">
        <v>65</v>
      </c>
      <c r="M19" s="7">
        <v>41886</v>
      </c>
      <c r="N19" s="7">
        <v>41886</v>
      </c>
      <c r="O19" s="6">
        <v>0</v>
      </c>
      <c r="P19" s="65">
        <v>864000</v>
      </c>
      <c r="Q19" s="106"/>
    </row>
    <row r="20" spans="1:17" ht="24" x14ac:dyDescent="0.25">
      <c r="A20" s="6" t="s">
        <v>66</v>
      </c>
      <c r="B20" s="6" t="s">
        <v>597</v>
      </c>
      <c r="C20" s="6" t="s">
        <v>57</v>
      </c>
      <c r="D20" s="6" t="s">
        <v>563</v>
      </c>
      <c r="E20" s="6" t="s">
        <v>422</v>
      </c>
      <c r="F20" s="7">
        <v>41838</v>
      </c>
      <c r="G20" s="6" t="s">
        <v>21</v>
      </c>
      <c r="H20" s="9">
        <v>435</v>
      </c>
      <c r="I20" s="90">
        <v>2.4</v>
      </c>
      <c r="J20" s="19">
        <f>H20*I20</f>
        <v>1044</v>
      </c>
      <c r="K20" s="6" t="s">
        <v>67</v>
      </c>
      <c r="L20" s="7">
        <v>41848</v>
      </c>
      <c r="M20" s="7">
        <v>41875</v>
      </c>
      <c r="N20" s="7">
        <v>41879</v>
      </c>
      <c r="O20" s="6">
        <v>4</v>
      </c>
      <c r="P20" s="65">
        <v>68900</v>
      </c>
      <c r="Q20" s="106"/>
    </row>
    <row r="21" spans="1:17" ht="24" x14ac:dyDescent="0.25">
      <c r="A21" s="6" t="s">
        <v>68</v>
      </c>
      <c r="B21" s="6" t="s">
        <v>598</v>
      </c>
      <c r="C21" s="6" t="s">
        <v>69</v>
      </c>
      <c r="D21" s="6" t="s">
        <v>19</v>
      </c>
      <c r="E21" s="6" t="s">
        <v>20</v>
      </c>
      <c r="F21" s="7">
        <v>41514</v>
      </c>
      <c r="G21" s="6" t="s">
        <v>21</v>
      </c>
      <c r="H21" s="9">
        <v>2818.82</v>
      </c>
      <c r="I21" s="90">
        <v>2.3719999999999999</v>
      </c>
      <c r="J21" s="19">
        <v>6686.24</v>
      </c>
      <c r="K21" s="6" t="s">
        <v>70</v>
      </c>
      <c r="L21" s="7">
        <v>41586</v>
      </c>
      <c r="M21" s="7">
        <v>41642</v>
      </c>
      <c r="N21" s="7">
        <v>41645</v>
      </c>
      <c r="O21" s="6">
        <v>3</v>
      </c>
      <c r="P21" s="65">
        <v>2700</v>
      </c>
      <c r="Q21" s="106"/>
    </row>
    <row r="22" spans="1:17" ht="24" x14ac:dyDescent="0.25">
      <c r="A22" s="6" t="s">
        <v>71</v>
      </c>
      <c r="B22" s="6" t="s">
        <v>598</v>
      </c>
      <c r="C22" s="6" t="s">
        <v>72</v>
      </c>
      <c r="D22" s="6" t="s">
        <v>19</v>
      </c>
      <c r="E22" s="6" t="s">
        <v>20</v>
      </c>
      <c r="F22" s="7">
        <v>41652</v>
      </c>
      <c r="G22" s="6" t="s">
        <v>21</v>
      </c>
      <c r="H22" s="9">
        <v>103150</v>
      </c>
      <c r="I22" s="90">
        <v>2.2162999999999999</v>
      </c>
      <c r="J22" s="19">
        <v>228611.35</v>
      </c>
      <c r="K22" s="6" t="s">
        <v>619</v>
      </c>
      <c r="L22" s="7">
        <v>41675</v>
      </c>
      <c r="M22" s="7">
        <v>41730</v>
      </c>
      <c r="N22" s="7">
        <v>41731</v>
      </c>
      <c r="O22" s="6">
        <v>1</v>
      </c>
      <c r="P22" s="65">
        <v>1600</v>
      </c>
      <c r="Q22" s="106"/>
    </row>
    <row r="23" spans="1:17" ht="24" x14ac:dyDescent="0.25">
      <c r="A23" s="6" t="s">
        <v>73</v>
      </c>
      <c r="B23" s="6" t="s">
        <v>598</v>
      </c>
      <c r="C23" s="6" t="s">
        <v>74</v>
      </c>
      <c r="D23" s="6" t="s">
        <v>19</v>
      </c>
      <c r="E23" s="6" t="s">
        <v>42</v>
      </c>
      <c r="F23" s="7">
        <v>41820</v>
      </c>
      <c r="G23" s="6" t="s">
        <v>21</v>
      </c>
      <c r="H23" s="9">
        <v>187500</v>
      </c>
      <c r="I23" s="90">
        <v>2.3980000000000001</v>
      </c>
      <c r="J23" s="19">
        <v>449625</v>
      </c>
      <c r="K23" s="6" t="s">
        <v>75</v>
      </c>
      <c r="L23" s="7">
        <v>41830</v>
      </c>
      <c r="M23" s="7">
        <v>41863</v>
      </c>
      <c r="N23" s="7">
        <v>41865</v>
      </c>
      <c r="O23" s="6">
        <v>2</v>
      </c>
      <c r="P23" s="65">
        <v>283000</v>
      </c>
      <c r="Q23" s="106"/>
    </row>
    <row r="24" spans="1:17" ht="24" x14ac:dyDescent="0.25">
      <c r="A24" s="6" t="s">
        <v>76</v>
      </c>
      <c r="B24" s="6" t="s">
        <v>598</v>
      </c>
      <c r="C24" s="6" t="s">
        <v>77</v>
      </c>
      <c r="D24" s="6" t="s">
        <v>19</v>
      </c>
      <c r="E24" s="6" t="s">
        <v>42</v>
      </c>
      <c r="F24" s="7">
        <v>41827</v>
      </c>
      <c r="G24" s="6" t="s">
        <v>21</v>
      </c>
      <c r="H24" s="9">
        <v>41023</v>
      </c>
      <c r="I24" s="90">
        <v>2.2669999999999999</v>
      </c>
      <c r="J24" s="19">
        <v>92999.14</v>
      </c>
      <c r="K24" s="6" t="s">
        <v>620</v>
      </c>
      <c r="L24" s="7">
        <v>41842</v>
      </c>
      <c r="M24" s="7">
        <v>41862</v>
      </c>
      <c r="N24" s="7">
        <v>41864</v>
      </c>
      <c r="O24" s="6">
        <v>2</v>
      </c>
      <c r="P24" s="65">
        <v>69000</v>
      </c>
      <c r="Q24" s="106"/>
    </row>
    <row r="25" spans="1:17" ht="24" x14ac:dyDescent="0.25">
      <c r="A25" s="6" t="s">
        <v>78</v>
      </c>
      <c r="B25" s="6" t="s">
        <v>598</v>
      </c>
      <c r="C25" s="6" t="s">
        <v>79</v>
      </c>
      <c r="D25" s="6" t="s">
        <v>563</v>
      </c>
      <c r="E25" s="6" t="s">
        <v>422</v>
      </c>
      <c r="F25" s="7">
        <v>41775</v>
      </c>
      <c r="G25" s="6" t="s">
        <v>21</v>
      </c>
      <c r="H25" s="9">
        <v>27076</v>
      </c>
      <c r="I25" s="90">
        <v>2.4</v>
      </c>
      <c r="J25" s="19">
        <f t="shared" ref="J25:J26" si="0">H25*I25</f>
        <v>64982.399999999994</v>
      </c>
      <c r="K25" s="6" t="s">
        <v>80</v>
      </c>
      <c r="L25" s="7">
        <v>41781</v>
      </c>
      <c r="M25" s="7">
        <v>41800</v>
      </c>
      <c r="N25" s="7">
        <v>41802</v>
      </c>
      <c r="O25" s="6">
        <v>2</v>
      </c>
      <c r="P25" s="65">
        <v>40800</v>
      </c>
      <c r="Q25" s="106"/>
    </row>
    <row r="26" spans="1:17" ht="24" x14ac:dyDescent="0.25">
      <c r="A26" s="6" t="s">
        <v>81</v>
      </c>
      <c r="B26" s="6" t="s">
        <v>608</v>
      </c>
      <c r="C26" s="6" t="s">
        <v>82</v>
      </c>
      <c r="D26" s="6" t="s">
        <v>563</v>
      </c>
      <c r="E26" s="6" t="s">
        <v>422</v>
      </c>
      <c r="F26" s="7">
        <v>41626</v>
      </c>
      <c r="G26" s="6" t="s">
        <v>21</v>
      </c>
      <c r="H26" s="9">
        <v>50</v>
      </c>
      <c r="I26" s="90">
        <v>2.4</v>
      </c>
      <c r="J26" s="19">
        <f t="shared" si="0"/>
        <v>120</v>
      </c>
      <c r="K26" s="6" t="s">
        <v>83</v>
      </c>
      <c r="L26" s="7">
        <v>41646</v>
      </c>
      <c r="M26" s="7">
        <v>41690</v>
      </c>
      <c r="N26" s="7">
        <v>41694</v>
      </c>
      <c r="O26" s="6">
        <v>4</v>
      </c>
      <c r="P26" s="65">
        <v>2000</v>
      </c>
      <c r="Q26" s="106"/>
    </row>
    <row r="27" spans="1:17" ht="24" x14ac:dyDescent="0.25">
      <c r="A27" s="6" t="s">
        <v>84</v>
      </c>
      <c r="B27" s="6" t="s">
        <v>599</v>
      </c>
      <c r="C27" s="6" t="s">
        <v>85</v>
      </c>
      <c r="D27" s="6" t="s">
        <v>19</v>
      </c>
      <c r="E27" s="6" t="s">
        <v>20</v>
      </c>
      <c r="F27" s="7">
        <v>41709</v>
      </c>
      <c r="G27" s="6" t="s">
        <v>21</v>
      </c>
      <c r="H27" s="9">
        <v>7000</v>
      </c>
      <c r="I27" s="90">
        <v>2.226</v>
      </c>
      <c r="J27" s="19">
        <v>15582</v>
      </c>
      <c r="K27" s="6" t="s">
        <v>86</v>
      </c>
      <c r="L27" s="7">
        <v>41712</v>
      </c>
      <c r="M27" s="7">
        <v>41759</v>
      </c>
      <c r="N27" s="7">
        <v>41764</v>
      </c>
      <c r="O27" s="6">
        <v>5</v>
      </c>
      <c r="P27" s="65">
        <v>12000</v>
      </c>
      <c r="Q27" s="106"/>
    </row>
    <row r="28" spans="1:17" ht="24" x14ac:dyDescent="0.25">
      <c r="A28" s="6" t="s">
        <v>87</v>
      </c>
      <c r="B28" s="6" t="s">
        <v>599</v>
      </c>
      <c r="C28" s="6" t="s">
        <v>88</v>
      </c>
      <c r="D28" s="6" t="s">
        <v>19</v>
      </c>
      <c r="E28" s="6" t="s">
        <v>20</v>
      </c>
      <c r="F28" s="7">
        <v>41579</v>
      </c>
      <c r="G28" s="6" t="s">
        <v>21</v>
      </c>
      <c r="H28" s="9">
        <v>88735</v>
      </c>
      <c r="I28" s="90">
        <v>2.2181999999999999</v>
      </c>
      <c r="J28" s="19">
        <v>196831.98</v>
      </c>
      <c r="K28" s="6" t="s">
        <v>89</v>
      </c>
      <c r="L28" s="7">
        <v>41983</v>
      </c>
      <c r="M28" s="7">
        <v>41713</v>
      </c>
      <c r="N28" s="7">
        <v>41717</v>
      </c>
      <c r="O28" s="6">
        <v>4</v>
      </c>
      <c r="P28" s="65">
        <v>38000</v>
      </c>
      <c r="Q28" s="106"/>
    </row>
    <row r="29" spans="1:17" ht="24" x14ac:dyDescent="0.25">
      <c r="A29" s="6" t="s">
        <v>90</v>
      </c>
      <c r="B29" s="6" t="s">
        <v>599</v>
      </c>
      <c r="C29" s="6" t="s">
        <v>91</v>
      </c>
      <c r="D29" s="6" t="s">
        <v>19</v>
      </c>
      <c r="E29" s="6" t="s">
        <v>20</v>
      </c>
      <c r="F29" s="7">
        <v>41583</v>
      </c>
      <c r="G29" s="6" t="s">
        <v>21</v>
      </c>
      <c r="H29" s="9">
        <v>23050</v>
      </c>
      <c r="I29" s="90">
        <v>3.2810000000000001</v>
      </c>
      <c r="J29" s="19">
        <v>75627.05</v>
      </c>
      <c r="K29" s="6" t="s">
        <v>621</v>
      </c>
      <c r="L29" s="7">
        <v>41627</v>
      </c>
      <c r="M29" s="7">
        <v>41680</v>
      </c>
      <c r="N29" s="7">
        <v>41681</v>
      </c>
      <c r="O29" s="6">
        <v>1</v>
      </c>
      <c r="P29" s="65">
        <v>111000</v>
      </c>
      <c r="Q29" s="106"/>
    </row>
    <row r="30" spans="1:17" ht="24" x14ac:dyDescent="0.25">
      <c r="A30" s="6" t="s">
        <v>92</v>
      </c>
      <c r="B30" s="6" t="s">
        <v>600</v>
      </c>
      <c r="C30" s="6" t="s">
        <v>94</v>
      </c>
      <c r="D30" s="6" t="s">
        <v>563</v>
      </c>
      <c r="E30" s="6" t="s">
        <v>422</v>
      </c>
      <c r="F30" s="7">
        <v>41778</v>
      </c>
      <c r="G30" s="6" t="s">
        <v>21</v>
      </c>
      <c r="H30" s="9">
        <v>17106.48</v>
      </c>
      <c r="I30" s="90">
        <v>2.4</v>
      </c>
      <c r="J30" s="19">
        <f t="shared" ref="J30:J62" si="1">H30*I30</f>
        <v>41055.551999999996</v>
      </c>
      <c r="K30" s="6" t="s">
        <v>622</v>
      </c>
      <c r="L30" s="7">
        <v>41788</v>
      </c>
      <c r="M30" s="7">
        <v>41806</v>
      </c>
      <c r="N30" s="7">
        <v>41815</v>
      </c>
      <c r="O30" s="6">
        <v>9</v>
      </c>
      <c r="P30" s="65">
        <v>131000</v>
      </c>
      <c r="Q30" s="106"/>
    </row>
    <row r="31" spans="1:17" ht="24" x14ac:dyDescent="0.25">
      <c r="A31" s="6" t="s">
        <v>95</v>
      </c>
      <c r="B31" s="6" t="s">
        <v>600</v>
      </c>
      <c r="C31" s="6" t="s">
        <v>96</v>
      </c>
      <c r="D31" s="6" t="s">
        <v>563</v>
      </c>
      <c r="E31" s="6" t="s">
        <v>422</v>
      </c>
      <c r="F31" s="7">
        <v>41780</v>
      </c>
      <c r="G31" s="6" t="s">
        <v>21</v>
      </c>
      <c r="H31" s="9">
        <v>2460</v>
      </c>
      <c r="I31" s="90">
        <v>2.4</v>
      </c>
      <c r="J31" s="19">
        <f t="shared" si="1"/>
        <v>5904</v>
      </c>
      <c r="K31" s="6" t="s">
        <v>97</v>
      </c>
      <c r="L31" s="6" t="s">
        <v>65</v>
      </c>
      <c r="M31" s="7">
        <v>41862</v>
      </c>
      <c r="N31" s="7">
        <v>41863</v>
      </c>
      <c r="O31" s="6">
        <v>1</v>
      </c>
      <c r="P31" s="65">
        <v>14500</v>
      </c>
      <c r="Q31" s="106"/>
    </row>
    <row r="32" spans="1:17" ht="24" x14ac:dyDescent="0.25">
      <c r="A32" s="6" t="s">
        <v>98</v>
      </c>
      <c r="B32" s="6" t="s">
        <v>600</v>
      </c>
      <c r="C32" s="6" t="s">
        <v>96</v>
      </c>
      <c r="D32" s="6" t="s">
        <v>563</v>
      </c>
      <c r="E32" s="6" t="s">
        <v>422</v>
      </c>
      <c r="F32" s="7">
        <v>41780</v>
      </c>
      <c r="G32" s="6" t="s">
        <v>21</v>
      </c>
      <c r="H32" s="9">
        <v>7270</v>
      </c>
      <c r="I32" s="90">
        <v>2.4</v>
      </c>
      <c r="J32" s="19">
        <f t="shared" si="1"/>
        <v>17448</v>
      </c>
      <c r="K32" s="6" t="s">
        <v>99</v>
      </c>
      <c r="L32" s="6" t="s">
        <v>65</v>
      </c>
      <c r="M32" s="7">
        <v>41836</v>
      </c>
      <c r="N32" s="7">
        <v>41837</v>
      </c>
      <c r="O32" s="6">
        <v>1</v>
      </c>
      <c r="P32" s="65">
        <v>14500</v>
      </c>
      <c r="Q32" s="106"/>
    </row>
    <row r="33" spans="1:17" ht="24" x14ac:dyDescent="0.25">
      <c r="A33" s="6" t="s">
        <v>100</v>
      </c>
      <c r="B33" s="6" t="s">
        <v>600</v>
      </c>
      <c r="C33" s="6" t="s">
        <v>96</v>
      </c>
      <c r="D33" s="6" t="s">
        <v>563</v>
      </c>
      <c r="E33" s="6" t="s">
        <v>422</v>
      </c>
      <c r="F33" s="7">
        <v>41779</v>
      </c>
      <c r="G33" s="6" t="s">
        <v>21</v>
      </c>
      <c r="H33" s="9">
        <v>77515</v>
      </c>
      <c r="I33" s="90">
        <v>2.4</v>
      </c>
      <c r="J33" s="19">
        <f t="shared" si="1"/>
        <v>186036</v>
      </c>
      <c r="K33" s="6" t="s">
        <v>101</v>
      </c>
      <c r="L33" s="6" t="s">
        <v>65</v>
      </c>
      <c r="M33" s="7">
        <v>41837</v>
      </c>
      <c r="N33" s="7">
        <v>41838</v>
      </c>
      <c r="O33" s="6">
        <v>1</v>
      </c>
      <c r="P33" s="65">
        <v>5900</v>
      </c>
      <c r="Q33" s="106"/>
    </row>
    <row r="34" spans="1:17" ht="24" x14ac:dyDescent="0.25">
      <c r="A34" s="6" t="s">
        <v>102</v>
      </c>
      <c r="B34" s="6" t="s">
        <v>600</v>
      </c>
      <c r="C34" s="6" t="s">
        <v>96</v>
      </c>
      <c r="D34" s="6" t="s">
        <v>563</v>
      </c>
      <c r="E34" s="6" t="s">
        <v>422</v>
      </c>
      <c r="F34" s="7">
        <v>41779</v>
      </c>
      <c r="G34" s="6" t="s">
        <v>21</v>
      </c>
      <c r="H34" s="9">
        <v>1182.5</v>
      </c>
      <c r="I34" s="90">
        <v>2.4</v>
      </c>
      <c r="J34" s="19">
        <f t="shared" si="1"/>
        <v>2838</v>
      </c>
      <c r="K34" s="6" t="s">
        <v>103</v>
      </c>
      <c r="L34" s="7">
        <v>41802</v>
      </c>
      <c r="M34" s="7">
        <v>41836</v>
      </c>
      <c r="N34" s="7">
        <v>41841</v>
      </c>
      <c r="O34" s="6">
        <v>5</v>
      </c>
      <c r="P34" s="65">
        <v>3800</v>
      </c>
      <c r="Q34" s="106"/>
    </row>
    <row r="35" spans="1:17" ht="24" x14ac:dyDescent="0.25">
      <c r="A35" s="6" t="s">
        <v>104</v>
      </c>
      <c r="B35" s="6" t="s">
        <v>600</v>
      </c>
      <c r="C35" s="6" t="s">
        <v>105</v>
      </c>
      <c r="D35" s="6" t="s">
        <v>563</v>
      </c>
      <c r="E35" s="6" t="s">
        <v>422</v>
      </c>
      <c r="F35" s="7">
        <v>41782</v>
      </c>
      <c r="G35" s="6" t="s">
        <v>21</v>
      </c>
      <c r="H35" s="9">
        <v>43498.8</v>
      </c>
      <c r="I35" s="90">
        <v>2.4</v>
      </c>
      <c r="J35" s="19">
        <f t="shared" si="1"/>
        <v>104397.12000000001</v>
      </c>
      <c r="K35" s="6" t="s">
        <v>106</v>
      </c>
      <c r="L35" s="6" t="s">
        <v>65</v>
      </c>
      <c r="M35" s="7">
        <v>41878</v>
      </c>
      <c r="N35" s="7">
        <v>41878</v>
      </c>
      <c r="O35" s="6">
        <v>0</v>
      </c>
      <c r="P35" s="65">
        <v>225000</v>
      </c>
      <c r="Q35" s="106"/>
    </row>
    <row r="36" spans="1:17" ht="24" x14ac:dyDescent="0.25">
      <c r="A36" s="6" t="s">
        <v>107</v>
      </c>
      <c r="B36" s="6" t="s">
        <v>600</v>
      </c>
      <c r="C36" s="6" t="s">
        <v>96</v>
      </c>
      <c r="D36" s="6" t="s">
        <v>563</v>
      </c>
      <c r="E36" s="6" t="s">
        <v>422</v>
      </c>
      <c r="F36" s="7">
        <v>41806</v>
      </c>
      <c r="G36" s="6" t="s">
        <v>21</v>
      </c>
      <c r="H36" s="9">
        <v>92626.2</v>
      </c>
      <c r="I36" s="90">
        <v>2.4</v>
      </c>
      <c r="J36" s="19">
        <f t="shared" si="1"/>
        <v>222302.87999999998</v>
      </c>
      <c r="K36" s="6" t="s">
        <v>623</v>
      </c>
      <c r="L36" s="7">
        <v>41831</v>
      </c>
      <c r="M36" s="7">
        <v>41838</v>
      </c>
      <c r="N36" s="7">
        <v>41842</v>
      </c>
      <c r="O36" s="6">
        <v>4</v>
      </c>
      <c r="P36" s="65">
        <v>17300</v>
      </c>
      <c r="Q36" s="106"/>
    </row>
    <row r="37" spans="1:17" ht="24" x14ac:dyDescent="0.25">
      <c r="A37" s="6" t="s">
        <v>108</v>
      </c>
      <c r="B37" s="6" t="s">
        <v>600</v>
      </c>
      <c r="C37" s="6" t="s">
        <v>96</v>
      </c>
      <c r="D37" s="6" t="s">
        <v>563</v>
      </c>
      <c r="E37" s="6" t="s">
        <v>422</v>
      </c>
      <c r="F37" s="7">
        <v>41813</v>
      </c>
      <c r="G37" s="6" t="s">
        <v>21</v>
      </c>
      <c r="H37" s="9">
        <v>525315.5</v>
      </c>
      <c r="I37" s="90">
        <v>2.4</v>
      </c>
      <c r="J37" s="19">
        <f t="shared" si="1"/>
        <v>1260757.2</v>
      </c>
      <c r="K37" s="6" t="s">
        <v>109</v>
      </c>
      <c r="L37" s="6" t="s">
        <v>65</v>
      </c>
      <c r="M37" s="7">
        <v>41856</v>
      </c>
      <c r="N37" s="7">
        <v>41857</v>
      </c>
      <c r="O37" s="6">
        <v>1</v>
      </c>
      <c r="P37" s="65">
        <v>56500</v>
      </c>
      <c r="Q37" s="106"/>
    </row>
    <row r="38" spans="1:17" ht="24" x14ac:dyDescent="0.25">
      <c r="A38" s="6" t="s">
        <v>110</v>
      </c>
      <c r="B38" s="6" t="s">
        <v>600</v>
      </c>
      <c r="C38" s="6" t="s">
        <v>96</v>
      </c>
      <c r="D38" s="6" t="s">
        <v>563</v>
      </c>
      <c r="E38" s="6" t="s">
        <v>422</v>
      </c>
      <c r="F38" s="7">
        <v>41813</v>
      </c>
      <c r="G38" s="6" t="s">
        <v>21</v>
      </c>
      <c r="H38" s="9">
        <v>758502.84</v>
      </c>
      <c r="I38" s="90">
        <v>2.4</v>
      </c>
      <c r="J38" s="19">
        <f t="shared" si="1"/>
        <v>1820406.8159999999</v>
      </c>
      <c r="K38" s="6" t="s">
        <v>624</v>
      </c>
      <c r="L38" s="6" t="s">
        <v>65</v>
      </c>
      <c r="M38" s="7">
        <v>41879</v>
      </c>
      <c r="N38" s="7">
        <v>41883</v>
      </c>
      <c r="O38" s="6">
        <v>4</v>
      </c>
      <c r="P38" s="65">
        <v>47400</v>
      </c>
      <c r="Q38" s="106"/>
    </row>
    <row r="39" spans="1:17" ht="24" x14ac:dyDescent="0.25">
      <c r="A39" s="6" t="s">
        <v>111</v>
      </c>
      <c r="B39" s="6" t="s">
        <v>600</v>
      </c>
      <c r="C39" s="6" t="s">
        <v>96</v>
      </c>
      <c r="D39" s="6" t="s">
        <v>563</v>
      </c>
      <c r="E39" s="6" t="s">
        <v>422</v>
      </c>
      <c r="F39" s="7">
        <v>41830</v>
      </c>
      <c r="G39" s="6" t="s">
        <v>21</v>
      </c>
      <c r="H39" s="9">
        <v>1065</v>
      </c>
      <c r="I39" s="90">
        <v>2.4</v>
      </c>
      <c r="J39" s="19">
        <f t="shared" si="1"/>
        <v>2556</v>
      </c>
      <c r="K39" s="6" t="s">
        <v>112</v>
      </c>
      <c r="L39" s="6" t="s">
        <v>65</v>
      </c>
      <c r="M39" s="7">
        <v>41862</v>
      </c>
      <c r="N39" s="7">
        <v>41866</v>
      </c>
      <c r="O39" s="6">
        <v>4</v>
      </c>
      <c r="P39" s="65">
        <v>4000</v>
      </c>
      <c r="Q39" s="106"/>
    </row>
    <row r="40" spans="1:17" ht="24" x14ac:dyDescent="0.25">
      <c r="A40" s="6" t="s">
        <v>113</v>
      </c>
      <c r="B40" s="6" t="s">
        <v>600</v>
      </c>
      <c r="C40" s="6" t="s">
        <v>96</v>
      </c>
      <c r="D40" s="6" t="s">
        <v>563</v>
      </c>
      <c r="E40" s="6" t="s">
        <v>422</v>
      </c>
      <c r="F40" s="7">
        <v>41830</v>
      </c>
      <c r="G40" s="6" t="s">
        <v>21</v>
      </c>
      <c r="H40" s="9">
        <v>5072</v>
      </c>
      <c r="I40" s="90">
        <v>2.4</v>
      </c>
      <c r="J40" s="19">
        <f t="shared" si="1"/>
        <v>12172.8</v>
      </c>
      <c r="K40" s="6" t="s">
        <v>623</v>
      </c>
      <c r="L40" s="7">
        <v>41847</v>
      </c>
      <c r="M40" s="7">
        <v>41894</v>
      </c>
      <c r="N40" s="7">
        <v>41899</v>
      </c>
      <c r="O40" s="6">
        <v>5</v>
      </c>
      <c r="P40" s="65">
        <v>34500</v>
      </c>
      <c r="Q40" s="106"/>
    </row>
    <row r="41" spans="1:17" ht="24" x14ac:dyDescent="0.25">
      <c r="A41" s="6" t="s">
        <v>113</v>
      </c>
      <c r="B41" s="6" t="s">
        <v>600</v>
      </c>
      <c r="C41" s="6" t="s">
        <v>96</v>
      </c>
      <c r="D41" s="6" t="s">
        <v>563</v>
      </c>
      <c r="E41" s="6" t="s">
        <v>422</v>
      </c>
      <c r="F41" s="7">
        <v>41858</v>
      </c>
      <c r="G41" s="6" t="s">
        <v>21</v>
      </c>
      <c r="H41" s="9">
        <v>180.86</v>
      </c>
      <c r="I41" s="90">
        <v>2.4</v>
      </c>
      <c r="J41" s="19">
        <f t="shared" si="1"/>
        <v>434.06400000000002</v>
      </c>
      <c r="K41" s="6" t="s">
        <v>623</v>
      </c>
      <c r="L41" s="7">
        <v>41862</v>
      </c>
      <c r="M41" s="7">
        <v>41858</v>
      </c>
      <c r="N41" s="7">
        <v>41864</v>
      </c>
      <c r="O41" s="6">
        <v>6</v>
      </c>
      <c r="P41" s="65">
        <v>33600</v>
      </c>
      <c r="Q41" s="106"/>
    </row>
    <row r="42" spans="1:17" ht="24" x14ac:dyDescent="0.25">
      <c r="A42" s="6" t="s">
        <v>114</v>
      </c>
      <c r="B42" s="6" t="s">
        <v>600</v>
      </c>
      <c r="C42" s="6" t="s">
        <v>96</v>
      </c>
      <c r="D42" s="6" t="s">
        <v>563</v>
      </c>
      <c r="E42" s="6" t="s">
        <v>422</v>
      </c>
      <c r="F42" s="7">
        <v>41859</v>
      </c>
      <c r="G42" s="6" t="s">
        <v>21</v>
      </c>
      <c r="H42" s="9">
        <v>5340.6</v>
      </c>
      <c r="I42" s="90">
        <v>2.4</v>
      </c>
      <c r="J42" s="19">
        <f t="shared" si="1"/>
        <v>12817.44</v>
      </c>
      <c r="K42" s="6" t="s">
        <v>115</v>
      </c>
      <c r="L42" s="7">
        <v>41871</v>
      </c>
      <c r="M42" s="7">
        <v>41884</v>
      </c>
      <c r="N42" s="7">
        <v>41893</v>
      </c>
      <c r="O42" s="6">
        <v>9</v>
      </c>
      <c r="P42" s="65">
        <v>21400</v>
      </c>
      <c r="Q42" s="106"/>
    </row>
    <row r="43" spans="1:17" ht="24" x14ac:dyDescent="0.25">
      <c r="A43" s="6" t="s">
        <v>116</v>
      </c>
      <c r="B43" s="6" t="s">
        <v>600</v>
      </c>
      <c r="C43" s="6" t="s">
        <v>117</v>
      </c>
      <c r="D43" s="6" t="s">
        <v>563</v>
      </c>
      <c r="E43" s="6" t="s">
        <v>422</v>
      </c>
      <c r="F43" s="7">
        <v>41879</v>
      </c>
      <c r="G43" s="6" t="s">
        <v>21</v>
      </c>
      <c r="H43" s="9">
        <v>3282</v>
      </c>
      <c r="I43" s="90">
        <v>2.4</v>
      </c>
      <c r="J43" s="19">
        <f t="shared" si="1"/>
        <v>7876.7999999999993</v>
      </c>
      <c r="K43" s="6" t="s">
        <v>118</v>
      </c>
      <c r="L43" s="6" t="s">
        <v>65</v>
      </c>
      <c r="M43" s="7">
        <v>41908</v>
      </c>
      <c r="N43" s="7">
        <v>41910</v>
      </c>
      <c r="O43" s="6">
        <v>2</v>
      </c>
      <c r="P43" s="65">
        <v>15900</v>
      </c>
      <c r="Q43" s="106"/>
    </row>
    <row r="44" spans="1:17" ht="24" x14ac:dyDescent="0.25">
      <c r="A44" s="6" t="s">
        <v>119</v>
      </c>
      <c r="B44" s="6" t="s">
        <v>600</v>
      </c>
      <c r="C44" s="6" t="s">
        <v>120</v>
      </c>
      <c r="D44" s="6" t="s">
        <v>563</v>
      </c>
      <c r="E44" s="6" t="s">
        <v>422</v>
      </c>
      <c r="F44" s="7">
        <v>41894</v>
      </c>
      <c r="G44" s="6" t="s">
        <v>21</v>
      </c>
      <c r="H44" s="9">
        <v>4664.4799999999996</v>
      </c>
      <c r="I44" s="90">
        <v>2.4</v>
      </c>
      <c r="J44" s="19">
        <f t="shared" si="1"/>
        <v>11194.751999999999</v>
      </c>
      <c r="K44" s="6" t="s">
        <v>109</v>
      </c>
      <c r="L44" s="7">
        <v>41900</v>
      </c>
      <c r="M44" s="7">
        <v>41976</v>
      </c>
      <c r="N44" s="7">
        <v>41982</v>
      </c>
      <c r="O44" s="6">
        <v>6</v>
      </c>
      <c r="P44" s="65">
        <v>12000</v>
      </c>
      <c r="Q44" s="106"/>
    </row>
    <row r="45" spans="1:17" ht="24" x14ac:dyDescent="0.25">
      <c r="A45" s="6" t="s">
        <v>119</v>
      </c>
      <c r="B45" s="6" t="s">
        <v>600</v>
      </c>
      <c r="C45" s="6" t="s">
        <v>120</v>
      </c>
      <c r="D45" s="6" t="s">
        <v>563</v>
      </c>
      <c r="E45" s="6" t="s">
        <v>422</v>
      </c>
      <c r="F45" s="7">
        <v>41863</v>
      </c>
      <c r="G45" s="6" t="s">
        <v>21</v>
      </c>
      <c r="H45" s="9">
        <v>2420.08</v>
      </c>
      <c r="I45" s="90">
        <v>2.4</v>
      </c>
      <c r="J45" s="19">
        <f t="shared" si="1"/>
        <v>5808.192</v>
      </c>
      <c r="K45" s="6" t="s">
        <v>109</v>
      </c>
      <c r="L45" s="7">
        <v>41900</v>
      </c>
      <c r="M45" s="7">
        <v>41975</v>
      </c>
      <c r="N45" s="7">
        <v>41985</v>
      </c>
      <c r="O45" s="6">
        <v>9</v>
      </c>
      <c r="P45" s="102">
        <v>14.5</v>
      </c>
      <c r="Q45" s="106"/>
    </row>
    <row r="46" spans="1:17" ht="24" x14ac:dyDescent="0.25">
      <c r="A46" s="6" t="s">
        <v>119</v>
      </c>
      <c r="B46" s="6" t="s">
        <v>600</v>
      </c>
      <c r="C46" s="6" t="s">
        <v>120</v>
      </c>
      <c r="D46" s="6" t="s">
        <v>563</v>
      </c>
      <c r="E46" s="6" t="s">
        <v>422</v>
      </c>
      <c r="F46" s="7">
        <v>41976</v>
      </c>
      <c r="G46" s="6" t="s">
        <v>21</v>
      </c>
      <c r="H46" s="9">
        <v>154.5</v>
      </c>
      <c r="I46" s="90">
        <v>2.4</v>
      </c>
      <c r="J46" s="19">
        <f t="shared" si="1"/>
        <v>370.8</v>
      </c>
      <c r="K46" s="6" t="s">
        <v>109</v>
      </c>
      <c r="L46" s="7">
        <v>41985</v>
      </c>
      <c r="M46" s="7">
        <v>41976</v>
      </c>
      <c r="N46" s="7">
        <v>41985</v>
      </c>
      <c r="O46" s="6">
        <v>9</v>
      </c>
      <c r="P46" s="65">
        <v>12700</v>
      </c>
      <c r="Q46" s="106"/>
    </row>
    <row r="47" spans="1:17" ht="24" x14ac:dyDescent="0.25">
      <c r="A47" s="6" t="s">
        <v>121</v>
      </c>
      <c r="B47" s="6" t="s">
        <v>600</v>
      </c>
      <c r="C47" s="6" t="s">
        <v>105</v>
      </c>
      <c r="D47" s="6" t="s">
        <v>563</v>
      </c>
      <c r="E47" s="6" t="s">
        <v>422</v>
      </c>
      <c r="F47" s="7">
        <v>41894</v>
      </c>
      <c r="G47" s="6" t="s">
        <v>21</v>
      </c>
      <c r="H47" s="9">
        <v>20472.400000000001</v>
      </c>
      <c r="I47" s="90">
        <v>2.4</v>
      </c>
      <c r="J47" s="19">
        <f t="shared" si="1"/>
        <v>49133.760000000002</v>
      </c>
      <c r="K47" s="6" t="s">
        <v>109</v>
      </c>
      <c r="L47" s="7">
        <v>41919</v>
      </c>
      <c r="M47" s="7">
        <v>41978</v>
      </c>
      <c r="N47" s="7">
        <v>41992</v>
      </c>
      <c r="O47" s="6">
        <v>14</v>
      </c>
      <c r="P47" s="65">
        <v>14500</v>
      </c>
      <c r="Q47" s="106"/>
    </row>
    <row r="48" spans="1:17" ht="24" x14ac:dyDescent="0.25">
      <c r="A48" s="6" t="s">
        <v>121</v>
      </c>
      <c r="B48" s="6" t="s">
        <v>600</v>
      </c>
      <c r="C48" s="6" t="s">
        <v>105</v>
      </c>
      <c r="D48" s="6" t="s">
        <v>563</v>
      </c>
      <c r="E48" s="6" t="s">
        <v>422</v>
      </c>
      <c r="F48" s="7">
        <v>41863</v>
      </c>
      <c r="G48" s="6" t="s">
        <v>21</v>
      </c>
      <c r="H48" s="9">
        <v>18928.8</v>
      </c>
      <c r="I48" s="90">
        <v>2.4</v>
      </c>
      <c r="J48" s="19">
        <f t="shared" si="1"/>
        <v>45429.119999999995</v>
      </c>
      <c r="K48" s="6" t="s">
        <v>109</v>
      </c>
      <c r="L48" s="7">
        <v>41900</v>
      </c>
      <c r="M48" s="6" t="s">
        <v>65</v>
      </c>
      <c r="N48" s="6" t="s">
        <v>65</v>
      </c>
      <c r="O48" s="6">
        <v>16</v>
      </c>
      <c r="P48" s="102">
        <v>2.7</v>
      </c>
      <c r="Q48" s="106"/>
    </row>
    <row r="49" spans="1:17" ht="24" x14ac:dyDescent="0.25">
      <c r="A49" s="6" t="s">
        <v>121</v>
      </c>
      <c r="B49" s="6" t="s">
        <v>600</v>
      </c>
      <c r="C49" s="6" t="s">
        <v>105</v>
      </c>
      <c r="D49" s="6" t="s">
        <v>563</v>
      </c>
      <c r="E49" s="6" t="s">
        <v>422</v>
      </c>
      <c r="F49" s="7">
        <v>41976</v>
      </c>
      <c r="G49" s="6" t="s">
        <v>21</v>
      </c>
      <c r="H49" s="9">
        <v>142.69999999999999</v>
      </c>
      <c r="I49" s="90">
        <v>2.4</v>
      </c>
      <c r="J49" s="19">
        <f t="shared" si="1"/>
        <v>342.47999999999996</v>
      </c>
      <c r="K49" s="6" t="s">
        <v>109</v>
      </c>
      <c r="L49" s="7">
        <v>41992</v>
      </c>
      <c r="M49" s="7">
        <v>41976</v>
      </c>
      <c r="N49" s="7">
        <v>41992</v>
      </c>
      <c r="O49" s="6">
        <v>16</v>
      </c>
      <c r="P49" s="65">
        <v>2700</v>
      </c>
      <c r="Q49" s="106"/>
    </row>
    <row r="50" spans="1:17" ht="27" customHeight="1" x14ac:dyDescent="0.25">
      <c r="A50" s="6" t="s">
        <v>122</v>
      </c>
      <c r="B50" s="6" t="s">
        <v>600</v>
      </c>
      <c r="C50" s="6" t="s">
        <v>123</v>
      </c>
      <c r="D50" s="6" t="s">
        <v>563</v>
      </c>
      <c r="E50" s="6" t="s">
        <v>422</v>
      </c>
      <c r="F50" s="7">
        <v>41898</v>
      </c>
      <c r="G50" s="6" t="s">
        <v>21</v>
      </c>
      <c r="H50" s="9">
        <v>64.680000000000007</v>
      </c>
      <c r="I50" s="90">
        <v>2.4</v>
      </c>
      <c r="J50" s="19">
        <f t="shared" si="1"/>
        <v>155.232</v>
      </c>
      <c r="K50" s="6" t="s">
        <v>625</v>
      </c>
      <c r="L50" s="6" t="s">
        <v>65</v>
      </c>
      <c r="M50" s="7">
        <v>41886</v>
      </c>
      <c r="N50" s="7">
        <v>41906</v>
      </c>
      <c r="O50" s="6">
        <v>20</v>
      </c>
      <c r="P50" s="9">
        <v>0.91</v>
      </c>
      <c r="Q50" s="106"/>
    </row>
    <row r="51" spans="1:17" ht="24" x14ac:dyDescent="0.25">
      <c r="A51" s="6" t="s">
        <v>124</v>
      </c>
      <c r="B51" s="6" t="s">
        <v>600</v>
      </c>
      <c r="C51" s="6" t="s">
        <v>96</v>
      </c>
      <c r="D51" s="6" t="s">
        <v>563</v>
      </c>
      <c r="E51" s="6" t="s">
        <v>422</v>
      </c>
      <c r="F51" s="7">
        <v>41906</v>
      </c>
      <c r="G51" s="6" t="s">
        <v>21</v>
      </c>
      <c r="H51" s="9">
        <v>68142.5</v>
      </c>
      <c r="I51" s="90">
        <v>2.4</v>
      </c>
      <c r="J51" s="19">
        <f t="shared" si="1"/>
        <v>163542</v>
      </c>
      <c r="K51" s="6" t="s">
        <v>125</v>
      </c>
      <c r="L51" s="6" t="s">
        <v>65</v>
      </c>
      <c r="M51" s="7">
        <v>41931</v>
      </c>
      <c r="N51" s="7">
        <v>41934</v>
      </c>
      <c r="O51" s="6">
        <v>3</v>
      </c>
      <c r="P51" s="65">
        <v>6400</v>
      </c>
      <c r="Q51" s="106"/>
    </row>
    <row r="52" spans="1:17" ht="24" x14ac:dyDescent="0.25">
      <c r="A52" s="6" t="s">
        <v>126</v>
      </c>
      <c r="B52" s="6" t="s">
        <v>600</v>
      </c>
      <c r="C52" s="6" t="s">
        <v>127</v>
      </c>
      <c r="D52" s="6" t="s">
        <v>563</v>
      </c>
      <c r="E52" s="6" t="s">
        <v>422</v>
      </c>
      <c r="F52" s="7">
        <v>41918</v>
      </c>
      <c r="G52" s="6" t="s">
        <v>21</v>
      </c>
      <c r="H52" s="9">
        <v>10</v>
      </c>
      <c r="I52" s="90">
        <v>2.4</v>
      </c>
      <c r="J52" s="19">
        <f t="shared" si="1"/>
        <v>24</v>
      </c>
      <c r="K52" s="6" t="s">
        <v>952</v>
      </c>
      <c r="L52" s="7">
        <v>41926</v>
      </c>
      <c r="M52" s="7">
        <v>41918</v>
      </c>
      <c r="N52" s="7">
        <v>41894</v>
      </c>
      <c r="O52" s="6">
        <v>-24</v>
      </c>
      <c r="P52" s="65">
        <v>12000</v>
      </c>
      <c r="Q52" s="106"/>
    </row>
    <row r="53" spans="1:17" ht="24" x14ac:dyDescent="0.25">
      <c r="A53" s="6" t="s">
        <v>128</v>
      </c>
      <c r="B53" s="6" t="s">
        <v>600</v>
      </c>
      <c r="C53" s="6" t="s">
        <v>96</v>
      </c>
      <c r="D53" s="6" t="s">
        <v>563</v>
      </c>
      <c r="E53" s="6"/>
      <c r="F53" s="7">
        <v>41934</v>
      </c>
      <c r="G53" s="6" t="s">
        <v>21</v>
      </c>
      <c r="H53" s="9">
        <v>10689.4</v>
      </c>
      <c r="I53" s="90">
        <v>2.4</v>
      </c>
      <c r="J53" s="19">
        <f t="shared" si="1"/>
        <v>25654.559999999998</v>
      </c>
      <c r="K53" s="6" t="s">
        <v>129</v>
      </c>
      <c r="L53" s="7">
        <v>41936</v>
      </c>
      <c r="M53" s="7">
        <v>41937</v>
      </c>
      <c r="N53" s="7">
        <v>41985</v>
      </c>
      <c r="O53" s="6">
        <v>48</v>
      </c>
      <c r="P53" s="65">
        <v>41200</v>
      </c>
      <c r="Q53" s="106"/>
    </row>
    <row r="54" spans="1:17" ht="24" x14ac:dyDescent="0.25">
      <c r="A54" s="6" t="s">
        <v>130</v>
      </c>
      <c r="B54" s="6" t="s">
        <v>600</v>
      </c>
      <c r="C54" s="6" t="s">
        <v>96</v>
      </c>
      <c r="D54" s="6" t="s">
        <v>563</v>
      </c>
      <c r="E54" s="6" t="s">
        <v>422</v>
      </c>
      <c r="F54" s="7">
        <v>41929</v>
      </c>
      <c r="G54" s="6" t="s">
        <v>21</v>
      </c>
      <c r="H54" s="9">
        <v>678759.96</v>
      </c>
      <c r="I54" s="90">
        <v>2.4</v>
      </c>
      <c r="J54" s="19">
        <f t="shared" si="1"/>
        <v>1629023.9039999999</v>
      </c>
      <c r="K54" s="6" t="s">
        <v>131</v>
      </c>
      <c r="L54" s="7">
        <v>41956</v>
      </c>
      <c r="M54" s="7">
        <v>41968</v>
      </c>
      <c r="N54" s="7">
        <v>41992</v>
      </c>
      <c r="O54" s="6">
        <v>24</v>
      </c>
      <c r="P54" s="65">
        <v>46000</v>
      </c>
      <c r="Q54" s="106"/>
    </row>
    <row r="55" spans="1:17" ht="24" x14ac:dyDescent="0.25">
      <c r="A55" s="6" t="s">
        <v>132</v>
      </c>
      <c r="B55" s="6" t="s">
        <v>600</v>
      </c>
      <c r="C55" s="6" t="s">
        <v>133</v>
      </c>
      <c r="D55" s="6" t="s">
        <v>563</v>
      </c>
      <c r="E55" s="6" t="s">
        <v>422</v>
      </c>
      <c r="F55" s="7">
        <v>41568</v>
      </c>
      <c r="G55" s="6" t="s">
        <v>21</v>
      </c>
      <c r="H55" s="9">
        <v>20</v>
      </c>
      <c r="I55" s="90">
        <v>2.4</v>
      </c>
      <c r="J55" s="19">
        <f t="shared" si="1"/>
        <v>48</v>
      </c>
      <c r="K55" s="6" t="s">
        <v>626</v>
      </c>
      <c r="L55" s="7">
        <v>41661</v>
      </c>
      <c r="M55" s="7">
        <v>41642</v>
      </c>
      <c r="N55" s="7">
        <v>41642</v>
      </c>
      <c r="O55" s="6">
        <v>0</v>
      </c>
      <c r="P55" s="65">
        <v>10200</v>
      </c>
      <c r="Q55" s="106"/>
    </row>
    <row r="56" spans="1:17" ht="24" x14ac:dyDescent="0.25">
      <c r="A56" s="6" t="s">
        <v>134</v>
      </c>
      <c r="B56" s="6" t="s">
        <v>600</v>
      </c>
      <c r="C56" s="6" t="s">
        <v>135</v>
      </c>
      <c r="D56" s="6" t="s">
        <v>563</v>
      </c>
      <c r="E56" s="6" t="s">
        <v>422</v>
      </c>
      <c r="F56" s="7">
        <v>41614</v>
      </c>
      <c r="G56" s="6" t="s">
        <v>21</v>
      </c>
      <c r="H56" s="9">
        <v>166161.69</v>
      </c>
      <c r="I56" s="90">
        <v>2.4</v>
      </c>
      <c r="J56" s="19">
        <f t="shared" si="1"/>
        <v>398788.05599999998</v>
      </c>
      <c r="K56" s="6" t="s">
        <v>136</v>
      </c>
      <c r="L56" s="7">
        <v>41656</v>
      </c>
      <c r="M56" s="7">
        <v>41663</v>
      </c>
      <c r="N56" s="7">
        <v>41690</v>
      </c>
      <c r="O56" s="6">
        <v>27</v>
      </c>
      <c r="P56" s="65">
        <v>28600</v>
      </c>
      <c r="Q56" s="106"/>
    </row>
    <row r="57" spans="1:17" ht="24" x14ac:dyDescent="0.25">
      <c r="A57" s="6" t="s">
        <v>137</v>
      </c>
      <c r="B57" s="6" t="s">
        <v>600</v>
      </c>
      <c r="C57" s="6" t="s">
        <v>96</v>
      </c>
      <c r="D57" s="6" t="s">
        <v>563</v>
      </c>
      <c r="E57" s="6" t="s">
        <v>422</v>
      </c>
      <c r="F57" s="7">
        <v>41620</v>
      </c>
      <c r="G57" s="6" t="s">
        <v>21</v>
      </c>
      <c r="H57" s="9">
        <v>1622</v>
      </c>
      <c r="I57" s="90">
        <v>2.4</v>
      </c>
      <c r="J57" s="19">
        <f t="shared" si="1"/>
        <v>3892.7999999999997</v>
      </c>
      <c r="K57" s="6" t="s">
        <v>138</v>
      </c>
      <c r="L57" s="7">
        <v>41654</v>
      </c>
      <c r="M57" s="7">
        <v>41658</v>
      </c>
      <c r="N57" s="7">
        <v>41669</v>
      </c>
      <c r="O57" s="6">
        <v>11</v>
      </c>
      <c r="P57" s="65">
        <v>6400</v>
      </c>
      <c r="Q57" s="106"/>
    </row>
    <row r="58" spans="1:17" ht="24" x14ac:dyDescent="0.25">
      <c r="A58" s="6" t="s">
        <v>139</v>
      </c>
      <c r="B58" s="6" t="s">
        <v>600</v>
      </c>
      <c r="C58" s="6" t="s">
        <v>105</v>
      </c>
      <c r="D58" s="6" t="s">
        <v>563</v>
      </c>
      <c r="E58" s="6" t="s">
        <v>422</v>
      </c>
      <c r="F58" s="7">
        <v>41618</v>
      </c>
      <c r="G58" s="6" t="s">
        <v>21</v>
      </c>
      <c r="H58" s="9">
        <v>7098.56</v>
      </c>
      <c r="I58" s="90">
        <v>2.4</v>
      </c>
      <c r="J58" s="19">
        <f t="shared" si="1"/>
        <v>17036.544000000002</v>
      </c>
      <c r="K58" s="6" t="s">
        <v>140</v>
      </c>
      <c r="L58" s="7">
        <v>41654</v>
      </c>
      <c r="M58" s="7">
        <v>41658</v>
      </c>
      <c r="N58" s="7">
        <v>41687</v>
      </c>
      <c r="O58" s="6">
        <v>29</v>
      </c>
      <c r="P58" s="65">
        <v>6000</v>
      </c>
      <c r="Q58" s="106"/>
    </row>
    <row r="59" spans="1:17" ht="36" x14ac:dyDescent="0.25">
      <c r="A59" s="6" t="s">
        <v>141</v>
      </c>
      <c r="B59" s="6" t="s">
        <v>600</v>
      </c>
      <c r="C59" s="6" t="s">
        <v>96</v>
      </c>
      <c r="D59" s="6" t="s">
        <v>563</v>
      </c>
      <c r="E59" s="6" t="s">
        <v>422</v>
      </c>
      <c r="F59" s="7">
        <v>41627</v>
      </c>
      <c r="G59" s="6" t="s">
        <v>21</v>
      </c>
      <c r="H59" s="9">
        <v>1044741.08</v>
      </c>
      <c r="I59" s="90">
        <v>2.4</v>
      </c>
      <c r="J59" s="19">
        <f t="shared" si="1"/>
        <v>2507378.5919999997</v>
      </c>
      <c r="K59" s="6" t="s">
        <v>142</v>
      </c>
      <c r="L59" s="7">
        <v>41667</v>
      </c>
      <c r="M59" s="7">
        <v>41673</v>
      </c>
      <c r="N59" s="7">
        <v>41687</v>
      </c>
      <c r="O59" s="6">
        <v>14</v>
      </c>
      <c r="P59" s="65">
        <v>72300</v>
      </c>
      <c r="Q59" s="106"/>
    </row>
    <row r="60" spans="1:17" ht="24" x14ac:dyDescent="0.25">
      <c r="A60" s="6" t="s">
        <v>143</v>
      </c>
      <c r="B60" s="6" t="s">
        <v>600</v>
      </c>
      <c r="C60" s="6" t="s">
        <v>96</v>
      </c>
      <c r="D60" s="6" t="s">
        <v>563</v>
      </c>
      <c r="E60" s="6" t="s">
        <v>422</v>
      </c>
      <c r="F60" s="7">
        <v>41627</v>
      </c>
      <c r="G60" s="6" t="s">
        <v>21</v>
      </c>
      <c r="H60" s="9">
        <v>1925</v>
      </c>
      <c r="I60" s="90">
        <v>2.4</v>
      </c>
      <c r="J60" s="19">
        <f t="shared" si="1"/>
        <v>4620</v>
      </c>
      <c r="K60" s="6" t="s">
        <v>129</v>
      </c>
      <c r="L60" s="7">
        <v>41655</v>
      </c>
      <c r="M60" s="7">
        <v>41669</v>
      </c>
      <c r="N60" s="7">
        <v>41682</v>
      </c>
      <c r="O60" s="6">
        <v>13</v>
      </c>
      <c r="P60" s="65">
        <v>7700</v>
      </c>
      <c r="Q60" s="106"/>
    </row>
    <row r="61" spans="1:17" ht="24" x14ac:dyDescent="0.25">
      <c r="A61" s="6" t="s">
        <v>144</v>
      </c>
      <c r="B61" s="6" t="s">
        <v>600</v>
      </c>
      <c r="C61" s="6" t="s">
        <v>135</v>
      </c>
      <c r="D61" s="6" t="s">
        <v>563</v>
      </c>
      <c r="E61" s="6" t="s">
        <v>422</v>
      </c>
      <c r="F61" s="7">
        <v>41626</v>
      </c>
      <c r="G61" s="6" t="s">
        <v>21</v>
      </c>
      <c r="H61" s="9">
        <v>44519.1</v>
      </c>
      <c r="I61" s="90">
        <v>2.4</v>
      </c>
      <c r="J61" s="19">
        <f t="shared" si="1"/>
        <v>106845.84</v>
      </c>
      <c r="K61" s="6" t="s">
        <v>145</v>
      </c>
      <c r="L61" s="7">
        <v>41663</v>
      </c>
      <c r="M61" s="7">
        <v>41669</v>
      </c>
      <c r="N61" s="7">
        <v>41682</v>
      </c>
      <c r="O61" s="6">
        <v>13</v>
      </c>
      <c r="P61" s="65">
        <v>4100</v>
      </c>
      <c r="Q61" s="106"/>
    </row>
    <row r="62" spans="1:17" ht="24" x14ac:dyDescent="0.25">
      <c r="A62" s="6" t="s">
        <v>146</v>
      </c>
      <c r="B62" s="6" t="s">
        <v>600</v>
      </c>
      <c r="C62" s="6" t="s">
        <v>105</v>
      </c>
      <c r="D62" s="6" t="s">
        <v>563</v>
      </c>
      <c r="E62" s="6" t="s">
        <v>20</v>
      </c>
      <c r="F62" s="7">
        <v>41359</v>
      </c>
      <c r="G62" s="6" t="s">
        <v>21</v>
      </c>
      <c r="H62" s="9">
        <v>24734.25</v>
      </c>
      <c r="I62" s="90">
        <v>2.4</v>
      </c>
      <c r="J62" s="19">
        <f t="shared" si="1"/>
        <v>59362.2</v>
      </c>
      <c r="K62" s="6" t="s">
        <v>147</v>
      </c>
      <c r="L62" s="7">
        <v>41626</v>
      </c>
      <c r="M62" s="7">
        <v>41655</v>
      </c>
      <c r="N62" s="7">
        <v>41687</v>
      </c>
      <c r="O62" s="6">
        <v>32</v>
      </c>
      <c r="P62" s="65">
        <v>95000</v>
      </c>
      <c r="Q62" s="106"/>
    </row>
    <row r="63" spans="1:17" ht="24" x14ac:dyDescent="0.25">
      <c r="A63" s="6" t="s">
        <v>148</v>
      </c>
      <c r="B63" s="6" t="s">
        <v>601</v>
      </c>
      <c r="C63" s="6" t="s">
        <v>149</v>
      </c>
      <c r="D63" s="6" t="s">
        <v>31</v>
      </c>
      <c r="E63" s="6" t="s">
        <v>42</v>
      </c>
      <c r="F63" s="7">
        <v>41537</v>
      </c>
      <c r="G63" s="6" t="s">
        <v>21</v>
      </c>
      <c r="H63" s="9">
        <v>800</v>
      </c>
      <c r="I63" s="90">
        <v>2.9990000000000001</v>
      </c>
      <c r="J63" s="19">
        <v>2399.1999999999998</v>
      </c>
      <c r="K63" s="6" t="s">
        <v>80</v>
      </c>
      <c r="L63" s="7">
        <v>41695</v>
      </c>
      <c r="M63" s="7">
        <v>41719</v>
      </c>
      <c r="N63" s="7">
        <v>41726</v>
      </c>
      <c r="O63" s="6">
        <v>7</v>
      </c>
      <c r="P63" s="102">
        <v>0</v>
      </c>
      <c r="Q63" s="106"/>
    </row>
    <row r="64" spans="1:17" ht="24" x14ac:dyDescent="0.25">
      <c r="A64" s="6" t="s">
        <v>150</v>
      </c>
      <c r="B64" s="6" t="s">
        <v>601</v>
      </c>
      <c r="C64" s="6" t="s">
        <v>151</v>
      </c>
      <c r="D64" s="6" t="s">
        <v>19</v>
      </c>
      <c r="E64" s="6" t="s">
        <v>42</v>
      </c>
      <c r="F64" s="7">
        <v>41641</v>
      </c>
      <c r="G64" s="6" t="s">
        <v>21</v>
      </c>
      <c r="H64" s="9">
        <v>5250</v>
      </c>
      <c r="I64" s="6">
        <v>2.3599999999999999E-2</v>
      </c>
      <c r="J64" s="19">
        <v>123.9</v>
      </c>
      <c r="K64" s="6" t="s">
        <v>152</v>
      </c>
      <c r="L64" s="7">
        <v>41656</v>
      </c>
      <c r="M64" s="7">
        <v>41676</v>
      </c>
      <c r="N64" s="7">
        <v>41681</v>
      </c>
      <c r="O64" s="6">
        <v>5</v>
      </c>
      <c r="P64" s="6">
        <v>0.9</v>
      </c>
      <c r="Q64" s="106"/>
    </row>
    <row r="65" spans="1:17" ht="24" x14ac:dyDescent="0.25">
      <c r="A65" s="6" t="s">
        <v>153</v>
      </c>
      <c r="B65" s="6" t="s">
        <v>601</v>
      </c>
      <c r="C65" s="6" t="s">
        <v>154</v>
      </c>
      <c r="D65" s="6" t="s">
        <v>19</v>
      </c>
      <c r="E65" s="6" t="s">
        <v>42</v>
      </c>
      <c r="F65" s="7">
        <v>41596</v>
      </c>
      <c r="G65" s="6" t="s">
        <v>21</v>
      </c>
      <c r="H65" s="9">
        <v>602</v>
      </c>
      <c r="I65" s="90">
        <v>2.3719999999999999</v>
      </c>
      <c r="J65" s="19">
        <v>1427.94</v>
      </c>
      <c r="K65" s="6" t="s">
        <v>627</v>
      </c>
      <c r="L65" s="7">
        <v>41627</v>
      </c>
      <c r="M65" s="7">
        <v>41640</v>
      </c>
      <c r="N65" s="7">
        <v>41654</v>
      </c>
      <c r="O65" s="6">
        <v>14</v>
      </c>
      <c r="P65" s="65">
        <v>1000</v>
      </c>
      <c r="Q65" s="106"/>
    </row>
    <row r="66" spans="1:17" ht="24" x14ac:dyDescent="0.25">
      <c r="A66" s="6" t="s">
        <v>155</v>
      </c>
      <c r="B66" s="6" t="s">
        <v>601</v>
      </c>
      <c r="C66" s="6" t="s">
        <v>156</v>
      </c>
      <c r="D66" s="6" t="s">
        <v>19</v>
      </c>
      <c r="E66" s="6" t="s">
        <v>42</v>
      </c>
      <c r="F66" s="7">
        <v>41599</v>
      </c>
      <c r="G66" s="6" t="s">
        <v>21</v>
      </c>
      <c r="H66" s="9">
        <v>551.28</v>
      </c>
      <c r="I66" s="90">
        <v>3.2280000000000002</v>
      </c>
      <c r="J66" s="19">
        <v>1779.53</v>
      </c>
      <c r="K66" s="6" t="s">
        <v>628</v>
      </c>
      <c r="L66" s="7">
        <v>41626</v>
      </c>
      <c r="M66" s="7">
        <v>41671</v>
      </c>
      <c r="N66" s="7">
        <v>41677</v>
      </c>
      <c r="O66" s="6">
        <v>6</v>
      </c>
      <c r="P66" s="65">
        <v>1000</v>
      </c>
      <c r="Q66" s="106"/>
    </row>
    <row r="67" spans="1:17" ht="24" x14ac:dyDescent="0.25">
      <c r="A67" s="6" t="s">
        <v>157</v>
      </c>
      <c r="B67" s="6" t="s">
        <v>601</v>
      </c>
      <c r="C67" s="6" t="s">
        <v>158</v>
      </c>
      <c r="D67" s="6" t="s">
        <v>31</v>
      </c>
      <c r="E67" s="6" t="s">
        <v>42</v>
      </c>
      <c r="F67" s="7">
        <v>41627</v>
      </c>
      <c r="G67" s="6" t="s">
        <v>21</v>
      </c>
      <c r="H67" s="9">
        <v>175</v>
      </c>
      <c r="I67" s="90">
        <v>2.359</v>
      </c>
      <c r="J67" s="19">
        <v>412.83</v>
      </c>
      <c r="K67" s="6" t="s">
        <v>159</v>
      </c>
      <c r="L67" s="7">
        <v>41655</v>
      </c>
      <c r="M67" s="7">
        <v>41666</v>
      </c>
      <c r="N67" s="7">
        <v>41681</v>
      </c>
      <c r="O67" s="6">
        <v>15</v>
      </c>
      <c r="P67" s="65">
        <v>2000</v>
      </c>
      <c r="Q67" s="106"/>
    </row>
    <row r="68" spans="1:17" ht="24" x14ac:dyDescent="0.25">
      <c r="A68" s="6" t="s">
        <v>160</v>
      </c>
      <c r="B68" s="6" t="s">
        <v>601</v>
      </c>
      <c r="C68" s="6" t="s">
        <v>161</v>
      </c>
      <c r="D68" s="6" t="s">
        <v>19</v>
      </c>
      <c r="E68" s="6" t="s">
        <v>42</v>
      </c>
      <c r="F68" s="7">
        <v>41627</v>
      </c>
      <c r="G68" s="6" t="s">
        <v>21</v>
      </c>
      <c r="H68" s="9">
        <v>1880</v>
      </c>
      <c r="I68" s="90">
        <v>3.3109999999999999</v>
      </c>
      <c r="J68" s="19">
        <v>6224.68</v>
      </c>
      <c r="K68" s="6" t="s">
        <v>162</v>
      </c>
      <c r="L68" s="7">
        <v>41647</v>
      </c>
      <c r="M68" s="7">
        <v>41663</v>
      </c>
      <c r="N68" s="7">
        <v>41668</v>
      </c>
      <c r="O68" s="6">
        <v>5</v>
      </c>
      <c r="P68" s="65">
        <v>2300</v>
      </c>
      <c r="Q68" s="106"/>
    </row>
    <row r="69" spans="1:17" ht="24" x14ac:dyDescent="0.25">
      <c r="A69" s="6" t="s">
        <v>163</v>
      </c>
      <c r="B69" s="6" t="s">
        <v>601</v>
      </c>
      <c r="C69" s="6" t="s">
        <v>164</v>
      </c>
      <c r="D69" s="6" t="s">
        <v>19</v>
      </c>
      <c r="E69" s="6" t="s">
        <v>20</v>
      </c>
      <c r="F69" s="7">
        <v>41670</v>
      </c>
      <c r="G69" s="6" t="s">
        <v>21</v>
      </c>
      <c r="H69" s="9">
        <v>4894</v>
      </c>
      <c r="I69" s="90">
        <v>3.0539999999999998</v>
      </c>
      <c r="J69" s="19">
        <v>14946.28</v>
      </c>
      <c r="K69" s="6" t="s">
        <v>629</v>
      </c>
      <c r="L69" s="7">
        <v>41821</v>
      </c>
      <c r="M69" s="7">
        <v>41826</v>
      </c>
      <c r="N69" s="7">
        <v>41835</v>
      </c>
      <c r="O69" s="6">
        <v>9</v>
      </c>
      <c r="P69" s="65">
        <v>1000</v>
      </c>
      <c r="Q69" s="106"/>
    </row>
    <row r="70" spans="1:17" ht="24" x14ac:dyDescent="0.25">
      <c r="A70" s="6" t="s">
        <v>163</v>
      </c>
      <c r="B70" s="6" t="s">
        <v>601</v>
      </c>
      <c r="C70" s="6" t="s">
        <v>164</v>
      </c>
      <c r="D70" s="6" t="s">
        <v>19</v>
      </c>
      <c r="E70" s="6" t="s">
        <v>20</v>
      </c>
      <c r="F70" s="7">
        <v>41176</v>
      </c>
      <c r="G70" s="6" t="s">
        <v>21</v>
      </c>
      <c r="H70" s="9">
        <v>550</v>
      </c>
      <c r="I70" s="90">
        <v>3.0539999999999998</v>
      </c>
      <c r="J70" s="19">
        <f t="shared" ref="J70:J71" si="2">H70*I70</f>
        <v>1679.6999999999998</v>
      </c>
      <c r="K70" s="6" t="s">
        <v>629</v>
      </c>
      <c r="L70" s="7">
        <v>41821</v>
      </c>
      <c r="M70" s="7">
        <v>41828</v>
      </c>
      <c r="N70" s="7">
        <v>41844</v>
      </c>
      <c r="O70" s="6">
        <v>14</v>
      </c>
      <c r="P70" s="102">
        <v>21</v>
      </c>
      <c r="Q70" s="106"/>
    </row>
    <row r="71" spans="1:17" ht="24" x14ac:dyDescent="0.25">
      <c r="A71" s="6" t="s">
        <v>163</v>
      </c>
      <c r="B71" s="6" t="s">
        <v>601</v>
      </c>
      <c r="C71" s="6" t="s">
        <v>164</v>
      </c>
      <c r="D71" s="6" t="s">
        <v>19</v>
      </c>
      <c r="E71" s="6" t="s">
        <v>20</v>
      </c>
      <c r="F71" s="6" t="s">
        <v>65</v>
      </c>
      <c r="G71" s="6" t="s">
        <v>21</v>
      </c>
      <c r="H71" s="9">
        <v>237</v>
      </c>
      <c r="I71" s="90">
        <v>3.0539999999999998</v>
      </c>
      <c r="J71" s="19">
        <f t="shared" si="2"/>
        <v>723.798</v>
      </c>
      <c r="K71" s="6" t="s">
        <v>629</v>
      </c>
      <c r="L71" s="7">
        <v>41845</v>
      </c>
      <c r="M71" s="7">
        <v>41850</v>
      </c>
      <c r="N71" s="7">
        <v>41857</v>
      </c>
      <c r="O71" s="6">
        <v>5</v>
      </c>
      <c r="P71" s="102">
        <v>1</v>
      </c>
      <c r="Q71" s="106"/>
    </row>
    <row r="72" spans="1:17" ht="24" x14ac:dyDescent="0.25">
      <c r="A72" s="6" t="s">
        <v>165</v>
      </c>
      <c r="B72" s="6" t="s">
        <v>601</v>
      </c>
      <c r="C72" s="6" t="s">
        <v>166</v>
      </c>
      <c r="D72" s="6" t="s">
        <v>31</v>
      </c>
      <c r="E72" s="6" t="s">
        <v>42</v>
      </c>
      <c r="F72" s="7">
        <v>41689</v>
      </c>
      <c r="G72" s="6" t="s">
        <v>21</v>
      </c>
      <c r="H72" s="9">
        <v>133.9</v>
      </c>
      <c r="I72" s="90">
        <v>3.1240000000000001</v>
      </c>
      <c r="J72" s="19">
        <v>418.3</v>
      </c>
      <c r="K72" s="6" t="s">
        <v>630</v>
      </c>
      <c r="L72" s="7">
        <v>41696</v>
      </c>
      <c r="M72" s="7">
        <v>41756</v>
      </c>
      <c r="N72" s="7">
        <v>41758</v>
      </c>
      <c r="O72" s="6">
        <v>2</v>
      </c>
      <c r="P72" s="65">
        <v>2500</v>
      </c>
      <c r="Q72" s="106"/>
    </row>
    <row r="73" spans="1:17" ht="24" x14ac:dyDescent="0.25">
      <c r="A73" s="6" t="s">
        <v>167</v>
      </c>
      <c r="B73" s="6" t="s">
        <v>601</v>
      </c>
      <c r="C73" s="6" t="s">
        <v>168</v>
      </c>
      <c r="D73" s="6" t="s">
        <v>19</v>
      </c>
      <c r="E73" s="6" t="s">
        <v>20</v>
      </c>
      <c r="F73" s="7">
        <v>41528</v>
      </c>
      <c r="G73" s="6" t="s">
        <v>21</v>
      </c>
      <c r="H73" s="9">
        <v>15871</v>
      </c>
      <c r="I73" s="90">
        <v>4.0149999999999997</v>
      </c>
      <c r="J73" s="19">
        <v>63722.07</v>
      </c>
      <c r="K73" s="6" t="s">
        <v>631</v>
      </c>
      <c r="L73" s="7">
        <v>41628</v>
      </c>
      <c r="M73" s="7">
        <v>41673</v>
      </c>
      <c r="N73" s="7">
        <v>41676</v>
      </c>
      <c r="O73" s="6">
        <v>3</v>
      </c>
      <c r="P73" s="65">
        <v>33000</v>
      </c>
      <c r="Q73" s="106"/>
    </row>
    <row r="74" spans="1:17" ht="24" x14ac:dyDescent="0.25">
      <c r="A74" s="6" t="s">
        <v>167</v>
      </c>
      <c r="B74" s="6" t="s">
        <v>601</v>
      </c>
      <c r="C74" s="6" t="s">
        <v>168</v>
      </c>
      <c r="D74" s="6" t="s">
        <v>563</v>
      </c>
      <c r="E74" s="6" t="s">
        <v>422</v>
      </c>
      <c r="F74" s="7">
        <v>41438</v>
      </c>
      <c r="G74" s="6" t="s">
        <v>21</v>
      </c>
      <c r="H74" s="9">
        <v>11312</v>
      </c>
      <c r="I74" s="90">
        <v>2.4</v>
      </c>
      <c r="J74" s="19">
        <f t="shared" ref="J74" si="3">H74*I74</f>
        <v>27148.799999999999</v>
      </c>
      <c r="K74" s="6" t="s">
        <v>631</v>
      </c>
      <c r="L74" s="7">
        <v>41628</v>
      </c>
      <c r="M74" s="7">
        <v>41653</v>
      </c>
      <c r="N74" s="7">
        <v>41676</v>
      </c>
      <c r="O74" s="6">
        <v>3</v>
      </c>
      <c r="P74" s="102">
        <v>33</v>
      </c>
      <c r="Q74" s="106"/>
    </row>
    <row r="75" spans="1:17" ht="24" x14ac:dyDescent="0.25">
      <c r="A75" s="6" t="s">
        <v>169</v>
      </c>
      <c r="B75" s="6" t="s">
        <v>601</v>
      </c>
      <c r="C75" s="6" t="s">
        <v>170</v>
      </c>
      <c r="D75" s="6" t="s">
        <v>31</v>
      </c>
      <c r="E75" s="6" t="s">
        <v>42</v>
      </c>
      <c r="F75" s="7">
        <v>41338</v>
      </c>
      <c r="G75" s="6" t="s">
        <v>21</v>
      </c>
      <c r="H75" s="9">
        <v>2995</v>
      </c>
      <c r="I75" s="90">
        <v>2.2248000000000001</v>
      </c>
      <c r="J75" s="19">
        <v>6663.28</v>
      </c>
      <c r="K75" s="6" t="s">
        <v>632</v>
      </c>
      <c r="L75" s="7">
        <v>41739</v>
      </c>
      <c r="M75" s="7">
        <v>41757</v>
      </c>
      <c r="N75" s="7">
        <v>41759</v>
      </c>
      <c r="O75" s="6">
        <v>2</v>
      </c>
      <c r="P75" s="65">
        <v>34000</v>
      </c>
      <c r="Q75" s="106"/>
    </row>
    <row r="76" spans="1:17" ht="36" x14ac:dyDescent="0.25">
      <c r="A76" s="6" t="s">
        <v>171</v>
      </c>
      <c r="B76" s="6" t="s">
        <v>601</v>
      </c>
      <c r="C76" s="6" t="s">
        <v>172</v>
      </c>
      <c r="D76" s="6" t="s">
        <v>563</v>
      </c>
      <c r="E76" s="6" t="s">
        <v>423</v>
      </c>
      <c r="F76" s="7">
        <v>41292</v>
      </c>
      <c r="G76" s="6" t="s">
        <v>21</v>
      </c>
      <c r="H76" s="9">
        <v>107950</v>
      </c>
      <c r="I76" s="90">
        <v>2.4</v>
      </c>
      <c r="J76" s="19">
        <f>H76*I76</f>
        <v>259080</v>
      </c>
      <c r="K76" s="6" t="s">
        <v>633</v>
      </c>
      <c r="L76" s="7">
        <v>41621</v>
      </c>
      <c r="M76" s="7">
        <v>41741</v>
      </c>
      <c r="N76" s="7">
        <v>41746</v>
      </c>
      <c r="O76" s="6">
        <v>5</v>
      </c>
      <c r="P76" s="65">
        <v>7800</v>
      </c>
      <c r="Q76" s="106"/>
    </row>
    <row r="77" spans="1:17" ht="24" x14ac:dyDescent="0.25">
      <c r="A77" s="6" t="s">
        <v>173</v>
      </c>
      <c r="B77" s="6" t="s">
        <v>601</v>
      </c>
      <c r="C77" s="6" t="s">
        <v>174</v>
      </c>
      <c r="D77" s="6" t="s">
        <v>31</v>
      </c>
      <c r="E77" s="6" t="s">
        <v>42</v>
      </c>
      <c r="F77" s="7">
        <v>41653</v>
      </c>
      <c r="G77" s="6" t="s">
        <v>21</v>
      </c>
      <c r="H77" s="9">
        <v>57.6</v>
      </c>
      <c r="I77" s="90">
        <v>3.2707999999999999</v>
      </c>
      <c r="J77" s="19">
        <v>188.4</v>
      </c>
      <c r="K77" s="6" t="s">
        <v>175</v>
      </c>
      <c r="L77" s="7">
        <v>41694</v>
      </c>
      <c r="M77" s="7">
        <v>41712</v>
      </c>
      <c r="N77" s="7">
        <v>41723</v>
      </c>
      <c r="O77" s="6">
        <v>11</v>
      </c>
      <c r="P77" s="65">
        <v>7000</v>
      </c>
      <c r="Q77" s="106"/>
    </row>
    <row r="78" spans="1:17" ht="24" x14ac:dyDescent="0.25">
      <c r="A78" s="6" t="s">
        <v>176</v>
      </c>
      <c r="B78" s="6" t="s">
        <v>601</v>
      </c>
      <c r="C78" s="6" t="s">
        <v>177</v>
      </c>
      <c r="D78" s="6" t="s">
        <v>178</v>
      </c>
      <c r="E78" s="6" t="s">
        <v>20</v>
      </c>
      <c r="F78" s="7">
        <v>41319</v>
      </c>
      <c r="G78" s="6" t="s">
        <v>21</v>
      </c>
      <c r="H78" s="9">
        <v>289850</v>
      </c>
      <c r="I78" s="90">
        <v>2.5459999999999998</v>
      </c>
      <c r="J78" s="19">
        <v>737958.1</v>
      </c>
      <c r="K78" s="6" t="s">
        <v>179</v>
      </c>
      <c r="L78" s="7">
        <v>41353</v>
      </c>
      <c r="M78" s="7">
        <v>41622</v>
      </c>
      <c r="N78" s="7">
        <v>41656</v>
      </c>
      <c r="O78" s="6">
        <v>34</v>
      </c>
      <c r="P78" s="65">
        <v>1839000</v>
      </c>
      <c r="Q78" s="106"/>
    </row>
    <row r="79" spans="1:17" ht="24" x14ac:dyDescent="0.25">
      <c r="A79" s="6" t="s">
        <v>180</v>
      </c>
      <c r="B79" s="6" t="s">
        <v>601</v>
      </c>
      <c r="C79" s="6" t="s">
        <v>181</v>
      </c>
      <c r="D79" s="6" t="s">
        <v>19</v>
      </c>
      <c r="E79" s="6" t="s">
        <v>20</v>
      </c>
      <c r="F79" s="7">
        <v>41628</v>
      </c>
      <c r="G79" s="6" t="s">
        <v>21</v>
      </c>
      <c r="H79" s="9">
        <v>13509.47</v>
      </c>
      <c r="I79" s="90">
        <v>2.2210000000000001</v>
      </c>
      <c r="J79" s="19">
        <v>30004.53</v>
      </c>
      <c r="K79" s="6" t="s">
        <v>634</v>
      </c>
      <c r="L79" s="7">
        <v>41648</v>
      </c>
      <c r="M79" s="7">
        <v>41744</v>
      </c>
      <c r="N79" s="7">
        <v>41758</v>
      </c>
      <c r="O79" s="6">
        <v>14</v>
      </c>
      <c r="P79" s="65">
        <v>4100</v>
      </c>
      <c r="Q79" s="106"/>
    </row>
    <row r="80" spans="1:17" ht="24" x14ac:dyDescent="0.25">
      <c r="A80" s="6" t="s">
        <v>182</v>
      </c>
      <c r="B80" s="6" t="s">
        <v>601</v>
      </c>
      <c r="C80" s="6" t="s">
        <v>183</v>
      </c>
      <c r="D80" s="6" t="s">
        <v>19</v>
      </c>
      <c r="E80" s="6" t="s">
        <v>42</v>
      </c>
      <c r="F80" s="7">
        <v>41515</v>
      </c>
      <c r="G80" s="6" t="s">
        <v>21</v>
      </c>
      <c r="H80" s="9">
        <v>3114.51</v>
      </c>
      <c r="I80" s="90">
        <v>2.4030999999999998</v>
      </c>
      <c r="J80" s="19">
        <v>7484.48</v>
      </c>
      <c r="K80" s="6" t="s">
        <v>635</v>
      </c>
      <c r="L80" s="7">
        <v>41528</v>
      </c>
      <c r="M80" s="7">
        <v>41672</v>
      </c>
      <c r="N80" s="7">
        <v>41675</v>
      </c>
      <c r="O80" s="6">
        <v>3</v>
      </c>
      <c r="P80" s="65">
        <v>17000</v>
      </c>
      <c r="Q80" s="106"/>
    </row>
    <row r="81" spans="1:17" ht="24" x14ac:dyDescent="0.25">
      <c r="A81" s="6" t="s">
        <v>184</v>
      </c>
      <c r="B81" s="6" t="s">
        <v>601</v>
      </c>
      <c r="C81" s="6" t="s">
        <v>185</v>
      </c>
      <c r="D81" s="6" t="s">
        <v>19</v>
      </c>
      <c r="E81" s="6" t="s">
        <v>42</v>
      </c>
      <c r="F81" s="7">
        <v>41627</v>
      </c>
      <c r="G81" s="6" t="s">
        <v>21</v>
      </c>
      <c r="H81" s="9">
        <v>1246.5</v>
      </c>
      <c r="I81" s="90">
        <v>2.2810000000000001</v>
      </c>
      <c r="J81" s="19">
        <v>2843.27</v>
      </c>
      <c r="K81" s="6" t="s">
        <v>80</v>
      </c>
      <c r="L81" s="7">
        <v>41827</v>
      </c>
      <c r="M81" s="7">
        <v>41859</v>
      </c>
      <c r="N81" s="7">
        <v>41860</v>
      </c>
      <c r="O81" s="6">
        <v>1</v>
      </c>
      <c r="P81" s="65">
        <v>76000</v>
      </c>
      <c r="Q81" s="106"/>
    </row>
    <row r="82" spans="1:17" ht="24" x14ac:dyDescent="0.25">
      <c r="A82" s="6" t="s">
        <v>186</v>
      </c>
      <c r="B82" s="6" t="s">
        <v>601</v>
      </c>
      <c r="C82" s="6" t="s">
        <v>187</v>
      </c>
      <c r="D82" s="6" t="s">
        <v>19</v>
      </c>
      <c r="E82" s="6" t="s">
        <v>20</v>
      </c>
      <c r="F82" s="7">
        <v>41610</v>
      </c>
      <c r="G82" s="6" t="s">
        <v>21</v>
      </c>
      <c r="H82" s="9">
        <v>9494</v>
      </c>
      <c r="I82" s="90">
        <v>2.3919999999999999</v>
      </c>
      <c r="J82" s="19">
        <f>H82*I82</f>
        <v>22709.647999999997</v>
      </c>
      <c r="K82" s="6" t="s">
        <v>188</v>
      </c>
      <c r="L82" s="7">
        <v>41642</v>
      </c>
      <c r="M82" s="7">
        <v>41680</v>
      </c>
      <c r="N82" s="7">
        <v>41681</v>
      </c>
      <c r="O82" s="6">
        <v>1</v>
      </c>
      <c r="P82" s="65">
        <v>3000</v>
      </c>
      <c r="Q82" s="106"/>
    </row>
    <row r="83" spans="1:17" ht="24" x14ac:dyDescent="0.25">
      <c r="A83" s="6" t="s">
        <v>189</v>
      </c>
      <c r="B83" s="6" t="s">
        <v>601</v>
      </c>
      <c r="C83" s="6" t="s">
        <v>190</v>
      </c>
      <c r="D83" s="6" t="s">
        <v>19</v>
      </c>
      <c r="E83" s="6" t="s">
        <v>422</v>
      </c>
      <c r="F83" s="7">
        <v>41695</v>
      </c>
      <c r="G83" s="6" t="s">
        <v>21</v>
      </c>
      <c r="H83" s="9">
        <v>8854.82</v>
      </c>
      <c r="I83" s="90">
        <v>2.226</v>
      </c>
      <c r="J83" s="19">
        <v>19710.830000000002</v>
      </c>
      <c r="K83" s="6" t="s">
        <v>80</v>
      </c>
      <c r="L83" s="7">
        <v>41708</v>
      </c>
      <c r="M83" s="7">
        <v>41754</v>
      </c>
      <c r="N83" s="7">
        <v>41758</v>
      </c>
      <c r="O83" s="6">
        <v>4</v>
      </c>
      <c r="P83" s="65">
        <v>32700</v>
      </c>
      <c r="Q83" s="106"/>
    </row>
    <row r="84" spans="1:17" ht="24" x14ac:dyDescent="0.25">
      <c r="A84" s="6" t="s">
        <v>191</v>
      </c>
      <c r="B84" s="6" t="s">
        <v>601</v>
      </c>
      <c r="C84" s="6" t="s">
        <v>168</v>
      </c>
      <c r="D84" s="6" t="s">
        <v>563</v>
      </c>
      <c r="E84" s="6" t="s">
        <v>422</v>
      </c>
      <c r="F84" s="7">
        <v>41663</v>
      </c>
      <c r="G84" s="6" t="s">
        <v>21</v>
      </c>
      <c r="H84" s="9">
        <v>12210</v>
      </c>
      <c r="I84" s="90">
        <v>2.4</v>
      </c>
      <c r="J84" s="19">
        <f t="shared" ref="J84:J96" si="4">H84*I84</f>
        <v>29304</v>
      </c>
      <c r="K84" s="6" t="s">
        <v>636</v>
      </c>
      <c r="L84" s="7">
        <v>41669</v>
      </c>
      <c r="M84" s="7">
        <v>41682</v>
      </c>
      <c r="N84" s="7">
        <v>41684</v>
      </c>
      <c r="O84" s="6">
        <v>2</v>
      </c>
      <c r="P84" s="65">
        <v>21000</v>
      </c>
      <c r="Q84" s="106"/>
    </row>
    <row r="85" spans="1:17" ht="24" x14ac:dyDescent="0.25">
      <c r="A85" s="6" t="s">
        <v>192</v>
      </c>
      <c r="B85" s="6" t="s">
        <v>601</v>
      </c>
      <c r="C85" s="6" t="s">
        <v>193</v>
      </c>
      <c r="D85" s="6" t="s">
        <v>563</v>
      </c>
      <c r="E85" s="6" t="s">
        <v>422</v>
      </c>
      <c r="F85" s="7">
        <v>41711</v>
      </c>
      <c r="G85" s="6" t="s">
        <v>21</v>
      </c>
      <c r="H85" s="9">
        <v>12</v>
      </c>
      <c r="I85" s="90">
        <v>2.4</v>
      </c>
      <c r="J85" s="19">
        <f t="shared" si="4"/>
        <v>28.799999999999997</v>
      </c>
      <c r="K85" s="6" t="s">
        <v>194</v>
      </c>
      <c r="L85" s="7">
        <v>41719</v>
      </c>
      <c r="M85" s="7">
        <v>41740</v>
      </c>
      <c r="N85" s="7">
        <v>41745</v>
      </c>
      <c r="O85" s="6">
        <v>5</v>
      </c>
      <c r="P85" s="65">
        <v>10000</v>
      </c>
      <c r="Q85" s="106"/>
    </row>
    <row r="86" spans="1:17" ht="24" x14ac:dyDescent="0.25">
      <c r="A86" s="6" t="s">
        <v>195</v>
      </c>
      <c r="B86" s="6" t="s">
        <v>601</v>
      </c>
      <c r="C86" s="6" t="s">
        <v>117</v>
      </c>
      <c r="D86" s="6" t="s">
        <v>563</v>
      </c>
      <c r="E86" s="6" t="s">
        <v>422</v>
      </c>
      <c r="F86" s="7">
        <v>41767</v>
      </c>
      <c r="G86" s="6" t="s">
        <v>21</v>
      </c>
      <c r="H86" s="9">
        <v>13550.36</v>
      </c>
      <c r="I86" s="90">
        <v>2.4</v>
      </c>
      <c r="J86" s="19">
        <f t="shared" si="4"/>
        <v>32520.864000000001</v>
      </c>
      <c r="K86" s="6" t="s">
        <v>637</v>
      </c>
      <c r="L86" s="7">
        <v>41794</v>
      </c>
      <c r="M86" s="7">
        <v>41816</v>
      </c>
      <c r="N86" s="7">
        <v>41816</v>
      </c>
      <c r="O86" s="6">
        <v>0</v>
      </c>
      <c r="P86" s="65">
        <v>53000</v>
      </c>
      <c r="Q86" s="106"/>
    </row>
    <row r="87" spans="1:17" ht="24" x14ac:dyDescent="0.25">
      <c r="A87" s="6" t="s">
        <v>195</v>
      </c>
      <c r="B87" s="6" t="s">
        <v>601</v>
      </c>
      <c r="C87" s="6" t="s">
        <v>117</v>
      </c>
      <c r="D87" s="6" t="s">
        <v>563</v>
      </c>
      <c r="E87" s="6" t="s">
        <v>422</v>
      </c>
      <c r="F87" s="7">
        <v>41549</v>
      </c>
      <c r="G87" s="6" t="s">
        <v>21</v>
      </c>
      <c r="H87" s="9">
        <v>3006.32</v>
      </c>
      <c r="I87" s="90">
        <v>2.4</v>
      </c>
      <c r="J87" s="19">
        <f t="shared" si="4"/>
        <v>7215.1680000000006</v>
      </c>
      <c r="K87" s="6" t="s">
        <v>637</v>
      </c>
      <c r="L87" s="7">
        <v>41794</v>
      </c>
      <c r="M87" s="7">
        <v>41816</v>
      </c>
      <c r="N87" s="7">
        <v>41816</v>
      </c>
      <c r="O87" s="6">
        <f>N87-M87</f>
        <v>0</v>
      </c>
      <c r="P87" s="102">
        <v>180</v>
      </c>
      <c r="Q87" s="106"/>
    </row>
    <row r="88" spans="1:17" ht="24" x14ac:dyDescent="0.25">
      <c r="A88" s="6" t="s">
        <v>195</v>
      </c>
      <c r="B88" s="6" t="s">
        <v>601</v>
      </c>
      <c r="C88" s="6" t="s">
        <v>117</v>
      </c>
      <c r="D88" s="6" t="s">
        <v>563</v>
      </c>
      <c r="E88" s="6" t="s">
        <v>422</v>
      </c>
      <c r="F88" s="7">
        <v>41701</v>
      </c>
      <c r="G88" s="6" t="s">
        <v>21</v>
      </c>
      <c r="H88" s="9">
        <v>562.02</v>
      </c>
      <c r="I88" s="90">
        <v>2.4</v>
      </c>
      <c r="J88" s="19">
        <f t="shared" si="4"/>
        <v>1348.848</v>
      </c>
      <c r="K88" s="6" t="s">
        <v>637</v>
      </c>
      <c r="L88" s="7">
        <v>41794</v>
      </c>
      <c r="M88" s="7">
        <v>41843</v>
      </c>
      <c r="N88" s="7">
        <v>41843</v>
      </c>
      <c r="O88" s="6">
        <f t="shared" ref="O88:O89" si="5">N88-M88</f>
        <v>0</v>
      </c>
      <c r="P88" s="102">
        <v>7</v>
      </c>
      <c r="Q88" s="106"/>
    </row>
    <row r="89" spans="1:17" ht="24" x14ac:dyDescent="0.25">
      <c r="A89" s="6" t="s">
        <v>195</v>
      </c>
      <c r="B89" s="6" t="s">
        <v>601</v>
      </c>
      <c r="C89" s="6" t="s">
        <v>117</v>
      </c>
      <c r="D89" s="6" t="s">
        <v>563</v>
      </c>
      <c r="E89" s="6" t="s">
        <v>422</v>
      </c>
      <c r="F89" s="7">
        <v>41813</v>
      </c>
      <c r="G89" s="6" t="s">
        <v>21</v>
      </c>
      <c r="H89" s="9">
        <v>347.55</v>
      </c>
      <c r="I89" s="90">
        <v>2.4</v>
      </c>
      <c r="J89" s="19">
        <f t="shared" si="4"/>
        <v>834.12</v>
      </c>
      <c r="K89" s="6" t="s">
        <v>637</v>
      </c>
      <c r="L89" s="7">
        <v>41794</v>
      </c>
      <c r="M89" s="7">
        <v>41858</v>
      </c>
      <c r="N89" s="7">
        <v>41858</v>
      </c>
      <c r="O89" s="6">
        <f t="shared" si="5"/>
        <v>0</v>
      </c>
      <c r="P89" s="102">
        <v>14</v>
      </c>
      <c r="Q89" s="106"/>
    </row>
    <row r="90" spans="1:17" ht="24" x14ac:dyDescent="0.25">
      <c r="A90" s="6" t="s">
        <v>195</v>
      </c>
      <c r="B90" s="6" t="s">
        <v>601</v>
      </c>
      <c r="C90" s="6" t="s">
        <v>117</v>
      </c>
      <c r="D90" s="6" t="s">
        <v>563</v>
      </c>
      <c r="E90" s="6" t="s">
        <v>422</v>
      </c>
      <c r="F90" s="7">
        <v>41816</v>
      </c>
      <c r="G90" s="6" t="s">
        <v>21</v>
      </c>
      <c r="H90" s="9">
        <v>2100.1999999999998</v>
      </c>
      <c r="I90" s="90">
        <v>2.4</v>
      </c>
      <c r="J90" s="19">
        <f t="shared" si="4"/>
        <v>5040.4799999999996</v>
      </c>
      <c r="K90" s="6" t="s">
        <v>637</v>
      </c>
      <c r="L90" s="7">
        <v>41827</v>
      </c>
      <c r="M90" s="7">
        <v>41816</v>
      </c>
      <c r="N90" s="7">
        <v>41816</v>
      </c>
      <c r="O90" s="6">
        <v>0</v>
      </c>
      <c r="P90" s="65">
        <v>180000</v>
      </c>
      <c r="Q90" s="106"/>
    </row>
    <row r="91" spans="1:17" ht="24" x14ac:dyDescent="0.25">
      <c r="A91" s="6" t="s">
        <v>195</v>
      </c>
      <c r="B91" s="6" t="s">
        <v>601</v>
      </c>
      <c r="C91" s="6" t="s">
        <v>117</v>
      </c>
      <c r="D91" s="6" t="s">
        <v>563</v>
      </c>
      <c r="E91" s="6" t="s">
        <v>422</v>
      </c>
      <c r="F91" s="7">
        <v>41843</v>
      </c>
      <c r="G91" s="6" t="s">
        <v>21</v>
      </c>
      <c r="H91" s="9">
        <v>112.5</v>
      </c>
      <c r="I91" s="90">
        <v>2.4</v>
      </c>
      <c r="J91" s="19">
        <f t="shared" si="4"/>
        <v>270</v>
      </c>
      <c r="K91" s="6" t="s">
        <v>637</v>
      </c>
      <c r="L91" s="7">
        <v>41849</v>
      </c>
      <c r="M91" s="7">
        <v>41843</v>
      </c>
      <c r="N91" s="7">
        <v>41843</v>
      </c>
      <c r="O91" s="6">
        <v>0</v>
      </c>
      <c r="P91" s="65">
        <v>7000</v>
      </c>
      <c r="Q91" s="106"/>
    </row>
    <row r="92" spans="1:17" ht="24" x14ac:dyDescent="0.25">
      <c r="A92" s="6" t="s">
        <v>195</v>
      </c>
      <c r="B92" s="6" t="s">
        <v>601</v>
      </c>
      <c r="C92" s="6" t="s">
        <v>117</v>
      </c>
      <c r="D92" s="6" t="s">
        <v>563</v>
      </c>
      <c r="E92" s="6" t="s">
        <v>422</v>
      </c>
      <c r="F92" s="7">
        <v>41858</v>
      </c>
      <c r="G92" s="6" t="s">
        <v>21</v>
      </c>
      <c r="H92" s="9">
        <v>249.21</v>
      </c>
      <c r="I92" s="90">
        <v>2.4</v>
      </c>
      <c r="J92" s="19">
        <f t="shared" si="4"/>
        <v>598.10400000000004</v>
      </c>
      <c r="K92" s="6" t="s">
        <v>637</v>
      </c>
      <c r="L92" s="7">
        <v>41858</v>
      </c>
      <c r="M92" s="7">
        <v>41858</v>
      </c>
      <c r="N92" s="7">
        <v>41858</v>
      </c>
      <c r="O92" s="6">
        <v>0</v>
      </c>
      <c r="P92" s="65">
        <v>14000</v>
      </c>
      <c r="Q92" s="106"/>
    </row>
    <row r="93" spans="1:17" ht="24" x14ac:dyDescent="0.25">
      <c r="A93" s="6" t="s">
        <v>196</v>
      </c>
      <c r="B93" s="6" t="s">
        <v>601</v>
      </c>
      <c r="C93" s="6" t="s">
        <v>197</v>
      </c>
      <c r="D93" s="6" t="s">
        <v>563</v>
      </c>
      <c r="E93" s="6" t="s">
        <v>422</v>
      </c>
      <c r="F93" s="7">
        <v>41726</v>
      </c>
      <c r="G93" s="6" t="s">
        <v>21</v>
      </c>
      <c r="H93" s="9">
        <v>50</v>
      </c>
      <c r="I93" s="90">
        <v>2.4</v>
      </c>
      <c r="J93" s="19">
        <f t="shared" si="4"/>
        <v>120</v>
      </c>
      <c r="K93" s="6" t="s">
        <v>198</v>
      </c>
      <c r="L93" s="7">
        <v>41726</v>
      </c>
      <c r="M93" s="7">
        <v>41810</v>
      </c>
      <c r="N93" s="7">
        <v>41814</v>
      </c>
      <c r="O93" s="6">
        <v>4</v>
      </c>
      <c r="P93" s="65">
        <v>2000</v>
      </c>
      <c r="Q93" s="106"/>
    </row>
    <row r="94" spans="1:17" ht="24" x14ac:dyDescent="0.25">
      <c r="A94" s="6" t="s">
        <v>196</v>
      </c>
      <c r="B94" s="6" t="s">
        <v>601</v>
      </c>
      <c r="C94" s="6" t="s">
        <v>197</v>
      </c>
      <c r="D94" s="6" t="s">
        <v>563</v>
      </c>
      <c r="E94" s="6" t="s">
        <v>422</v>
      </c>
      <c r="F94" s="7">
        <v>41933</v>
      </c>
      <c r="G94" s="6" t="s">
        <v>21</v>
      </c>
      <c r="H94" s="9">
        <v>50</v>
      </c>
      <c r="I94" s="90">
        <v>2.4</v>
      </c>
      <c r="J94" s="19">
        <f t="shared" si="4"/>
        <v>120</v>
      </c>
      <c r="K94" s="6" t="s">
        <v>198</v>
      </c>
      <c r="L94" s="7">
        <v>41936</v>
      </c>
      <c r="M94" s="7">
        <v>41948</v>
      </c>
      <c r="N94" s="7">
        <v>41949</v>
      </c>
      <c r="O94" s="6">
        <f>N94-M94</f>
        <v>1</v>
      </c>
      <c r="P94" s="102">
        <v>4</v>
      </c>
      <c r="Q94" s="106"/>
    </row>
    <row r="95" spans="1:17" ht="24" x14ac:dyDescent="0.25">
      <c r="A95" s="6" t="s">
        <v>196</v>
      </c>
      <c r="B95" s="6" t="s">
        <v>601</v>
      </c>
      <c r="C95" s="6" t="s">
        <v>197</v>
      </c>
      <c r="D95" s="6" t="s">
        <v>563</v>
      </c>
      <c r="E95" s="6" t="s">
        <v>422</v>
      </c>
      <c r="F95" s="7">
        <v>41948</v>
      </c>
      <c r="G95" s="6" t="s">
        <v>21</v>
      </c>
      <c r="H95" s="9">
        <v>633.07000000000005</v>
      </c>
      <c r="I95" s="90">
        <v>2.4</v>
      </c>
      <c r="J95" s="19">
        <f t="shared" si="4"/>
        <v>1519.3680000000002</v>
      </c>
      <c r="K95" s="6" t="s">
        <v>198</v>
      </c>
      <c r="L95" s="7">
        <v>41949</v>
      </c>
      <c r="M95" s="7">
        <v>41948</v>
      </c>
      <c r="N95" s="7">
        <v>41949</v>
      </c>
      <c r="O95" s="6">
        <v>1</v>
      </c>
      <c r="P95" s="65">
        <v>1200</v>
      </c>
      <c r="Q95" s="106"/>
    </row>
    <row r="96" spans="1:17" ht="24" x14ac:dyDescent="0.25">
      <c r="A96" s="6" t="s">
        <v>199</v>
      </c>
      <c r="B96" s="6" t="s">
        <v>601</v>
      </c>
      <c r="C96" s="6" t="s">
        <v>172</v>
      </c>
      <c r="D96" s="6" t="s">
        <v>563</v>
      </c>
      <c r="E96" s="6" t="s">
        <v>422</v>
      </c>
      <c r="F96" s="7">
        <v>41851</v>
      </c>
      <c r="G96" s="6" t="s">
        <v>21</v>
      </c>
      <c r="H96" s="9">
        <v>16.3</v>
      </c>
      <c r="I96" s="90">
        <v>2.4</v>
      </c>
      <c r="J96" s="19">
        <f t="shared" si="4"/>
        <v>39.119999999999997</v>
      </c>
      <c r="K96" s="6" t="s">
        <v>638</v>
      </c>
      <c r="L96" s="7">
        <v>41858</v>
      </c>
      <c r="M96" s="7">
        <v>41929</v>
      </c>
      <c r="N96" s="7">
        <v>41929</v>
      </c>
      <c r="O96" s="6">
        <v>0</v>
      </c>
      <c r="P96" s="9">
        <v>0.6</v>
      </c>
      <c r="Q96" s="106"/>
    </row>
    <row r="97" spans="1:17" ht="24" x14ac:dyDescent="0.25">
      <c r="A97" s="6" t="s">
        <v>200</v>
      </c>
      <c r="B97" s="6" t="s">
        <v>602</v>
      </c>
      <c r="C97" s="6" t="s">
        <v>33</v>
      </c>
      <c r="D97" s="6" t="s">
        <v>19</v>
      </c>
      <c r="E97" s="6" t="s">
        <v>20</v>
      </c>
      <c r="F97" s="7">
        <v>41586</v>
      </c>
      <c r="G97" s="6" t="s">
        <v>21</v>
      </c>
      <c r="H97" s="9">
        <v>7127</v>
      </c>
      <c r="I97" s="90">
        <v>3.2349999999999999</v>
      </c>
      <c r="J97" s="19">
        <v>23055.85</v>
      </c>
      <c r="K97" s="6" t="s">
        <v>201</v>
      </c>
      <c r="L97" s="7">
        <v>41634</v>
      </c>
      <c r="M97" s="7">
        <v>41662</v>
      </c>
      <c r="N97" s="7">
        <v>41663</v>
      </c>
      <c r="O97" s="6">
        <v>1</v>
      </c>
      <c r="P97" s="65">
        <v>141000</v>
      </c>
      <c r="Q97" s="106"/>
    </row>
    <row r="98" spans="1:17" ht="24" x14ac:dyDescent="0.25">
      <c r="A98" s="6" t="s">
        <v>200</v>
      </c>
      <c r="B98" s="6" t="s">
        <v>602</v>
      </c>
      <c r="C98" s="6" t="s">
        <v>33</v>
      </c>
      <c r="D98" s="6" t="s">
        <v>19</v>
      </c>
      <c r="E98" s="6" t="s">
        <v>20</v>
      </c>
      <c r="F98" s="7">
        <v>41597</v>
      </c>
      <c r="G98" s="6" t="s">
        <v>21</v>
      </c>
      <c r="H98" s="9">
        <v>14136</v>
      </c>
      <c r="I98" s="90">
        <v>3.2349999999999999</v>
      </c>
      <c r="J98" s="19">
        <f t="shared" ref="J98" si="6">H98*I98</f>
        <v>45729.96</v>
      </c>
      <c r="K98" s="6" t="s">
        <v>201</v>
      </c>
      <c r="L98" s="7">
        <v>41634</v>
      </c>
      <c r="M98" s="7">
        <v>41673</v>
      </c>
      <c r="N98" s="7">
        <v>41697</v>
      </c>
      <c r="O98" s="6">
        <f>N98-M98</f>
        <v>24</v>
      </c>
      <c r="P98" s="102">
        <v>161.5</v>
      </c>
      <c r="Q98" s="106"/>
    </row>
    <row r="99" spans="1:17" ht="24" x14ac:dyDescent="0.25">
      <c r="A99" s="6" t="s">
        <v>202</v>
      </c>
      <c r="B99" s="6" t="s">
        <v>602</v>
      </c>
      <c r="C99" s="6" t="s">
        <v>85</v>
      </c>
      <c r="D99" s="6" t="s">
        <v>19</v>
      </c>
      <c r="E99" s="6" t="s">
        <v>20</v>
      </c>
      <c r="F99" s="7">
        <v>41492</v>
      </c>
      <c r="G99" s="6" t="s">
        <v>21</v>
      </c>
      <c r="H99" s="9">
        <v>3170000</v>
      </c>
      <c r="I99" s="6">
        <v>2.3130000000000001E-2</v>
      </c>
      <c r="J99" s="19">
        <v>73322.100000000006</v>
      </c>
      <c r="K99" s="6" t="s">
        <v>203</v>
      </c>
      <c r="L99" s="7">
        <v>41509</v>
      </c>
      <c r="M99" s="7">
        <v>41670</v>
      </c>
      <c r="N99" s="7">
        <v>41687</v>
      </c>
      <c r="O99" s="6">
        <v>17</v>
      </c>
      <c r="P99" s="65">
        <v>32000</v>
      </c>
      <c r="Q99" s="106"/>
    </row>
    <row r="100" spans="1:17" ht="24" x14ac:dyDescent="0.25">
      <c r="A100" s="6" t="s">
        <v>204</v>
      </c>
      <c r="B100" s="6" t="s">
        <v>602</v>
      </c>
      <c r="C100" s="6" t="s">
        <v>205</v>
      </c>
      <c r="D100" s="6" t="s">
        <v>19</v>
      </c>
      <c r="E100" s="6" t="s">
        <v>20</v>
      </c>
      <c r="F100" s="7">
        <v>41502</v>
      </c>
      <c r="G100" s="6" t="s">
        <v>21</v>
      </c>
      <c r="H100" s="9">
        <v>2009.2</v>
      </c>
      <c r="I100" s="90">
        <v>2.3140000000000001</v>
      </c>
      <c r="J100" s="19">
        <v>4649.29</v>
      </c>
      <c r="K100" s="6" t="s">
        <v>639</v>
      </c>
      <c r="L100" s="7">
        <v>41626</v>
      </c>
      <c r="M100" s="7">
        <v>41686</v>
      </c>
      <c r="N100" s="7">
        <v>41690</v>
      </c>
      <c r="O100" s="6">
        <v>4</v>
      </c>
      <c r="P100" s="65">
        <v>30800</v>
      </c>
      <c r="Q100" s="106"/>
    </row>
    <row r="101" spans="1:17" ht="24" x14ac:dyDescent="0.25">
      <c r="A101" s="6" t="s">
        <v>206</v>
      </c>
      <c r="B101" s="6" t="s">
        <v>602</v>
      </c>
      <c r="C101" s="6" t="s">
        <v>207</v>
      </c>
      <c r="D101" s="6" t="s">
        <v>19</v>
      </c>
      <c r="E101" s="6" t="s">
        <v>20</v>
      </c>
      <c r="F101" s="7">
        <v>41551</v>
      </c>
      <c r="G101" s="6" t="s">
        <v>21</v>
      </c>
      <c r="H101" s="9">
        <v>69400</v>
      </c>
      <c r="I101" s="90">
        <v>2.2745000000000002</v>
      </c>
      <c r="J101" s="19">
        <v>157850.29999999999</v>
      </c>
      <c r="K101" s="6" t="s">
        <v>208</v>
      </c>
      <c r="L101" s="7">
        <v>41626</v>
      </c>
      <c r="M101" s="7">
        <v>41716</v>
      </c>
      <c r="N101" s="7">
        <v>41717</v>
      </c>
      <c r="O101" s="6">
        <v>1</v>
      </c>
      <c r="P101" s="65">
        <v>79000</v>
      </c>
      <c r="Q101" s="106"/>
    </row>
    <row r="102" spans="1:17" ht="24" x14ac:dyDescent="0.25">
      <c r="A102" s="6" t="s">
        <v>209</v>
      </c>
      <c r="B102" s="6" t="s">
        <v>602</v>
      </c>
      <c r="C102" s="6" t="s">
        <v>210</v>
      </c>
      <c r="D102" s="6" t="s">
        <v>19</v>
      </c>
      <c r="E102" s="6" t="s">
        <v>42</v>
      </c>
      <c r="F102" s="7">
        <v>41722</v>
      </c>
      <c r="G102" s="6" t="s">
        <v>21</v>
      </c>
      <c r="H102" s="9">
        <v>52470</v>
      </c>
      <c r="I102" s="90">
        <v>3.0705</v>
      </c>
      <c r="J102" s="19">
        <v>161109.14000000001</v>
      </c>
      <c r="K102" s="6" t="s">
        <v>211</v>
      </c>
      <c r="L102" s="7">
        <v>41739</v>
      </c>
      <c r="M102" s="7">
        <v>41773</v>
      </c>
      <c r="N102" s="7">
        <v>41781</v>
      </c>
      <c r="O102" s="6">
        <v>8</v>
      </c>
      <c r="P102" s="65">
        <v>47000</v>
      </c>
      <c r="Q102" s="106"/>
    </row>
    <row r="103" spans="1:17" ht="24" x14ac:dyDescent="0.25">
      <c r="A103" s="6" t="s">
        <v>209</v>
      </c>
      <c r="B103" s="6" t="s">
        <v>602</v>
      </c>
      <c r="C103" s="6" t="s">
        <v>210</v>
      </c>
      <c r="D103" s="6" t="s">
        <v>19</v>
      </c>
      <c r="E103" s="6" t="s">
        <v>42</v>
      </c>
      <c r="F103" s="7">
        <v>41681</v>
      </c>
      <c r="G103" s="6" t="s">
        <v>21</v>
      </c>
      <c r="H103" s="9">
        <v>52470</v>
      </c>
      <c r="I103" s="90">
        <v>3.1429999999999998</v>
      </c>
      <c r="J103" s="19">
        <f>H103*I103</f>
        <v>164913.21</v>
      </c>
      <c r="K103" s="6" t="s">
        <v>211</v>
      </c>
      <c r="L103" s="7">
        <v>41858</v>
      </c>
      <c r="M103" s="7">
        <v>41911</v>
      </c>
      <c r="N103" s="7">
        <v>41914</v>
      </c>
      <c r="O103" s="6">
        <f>N103-M103</f>
        <v>3</v>
      </c>
      <c r="P103" s="65">
        <v>47000</v>
      </c>
      <c r="Q103" s="106"/>
    </row>
    <row r="104" spans="1:17" ht="24" x14ac:dyDescent="0.25">
      <c r="A104" s="6" t="s">
        <v>212</v>
      </c>
      <c r="B104" s="6" t="s">
        <v>602</v>
      </c>
      <c r="C104" s="6" t="s">
        <v>213</v>
      </c>
      <c r="D104" s="6" t="s">
        <v>19</v>
      </c>
      <c r="E104" s="6" t="s">
        <v>20</v>
      </c>
      <c r="F104" s="7">
        <v>41813</v>
      </c>
      <c r="G104" s="6" t="s">
        <v>21</v>
      </c>
      <c r="H104" s="9">
        <v>87420</v>
      </c>
      <c r="I104" s="90">
        <v>3.1480000000000001</v>
      </c>
      <c r="J104" s="19">
        <v>275198.15999999997</v>
      </c>
      <c r="K104" s="6" t="s">
        <v>214</v>
      </c>
      <c r="L104" s="7">
        <v>41851</v>
      </c>
      <c r="M104" s="7">
        <v>41906</v>
      </c>
      <c r="N104" s="7">
        <v>41911</v>
      </c>
      <c r="O104" s="6">
        <v>5</v>
      </c>
      <c r="P104" s="65">
        <v>115000</v>
      </c>
      <c r="Q104" s="106"/>
    </row>
    <row r="105" spans="1:17" ht="24" x14ac:dyDescent="0.25">
      <c r="A105" s="6" t="s">
        <v>212</v>
      </c>
      <c r="B105" s="6" t="s">
        <v>602</v>
      </c>
      <c r="C105" s="6" t="s">
        <v>213</v>
      </c>
      <c r="D105" s="6" t="s">
        <v>19</v>
      </c>
      <c r="E105" s="6" t="s">
        <v>20</v>
      </c>
      <c r="F105" s="7">
        <v>41963</v>
      </c>
      <c r="G105" s="91" t="s">
        <v>21</v>
      </c>
      <c r="H105" s="9">
        <v>87420</v>
      </c>
      <c r="I105" s="90">
        <v>3.1480000000000001</v>
      </c>
      <c r="J105" s="19">
        <f t="shared" ref="J105" si="7">H105*I105</f>
        <v>275198.16000000003</v>
      </c>
      <c r="K105" s="6" t="s">
        <v>214</v>
      </c>
      <c r="L105" s="7">
        <v>41974</v>
      </c>
      <c r="M105" s="7">
        <v>41906</v>
      </c>
      <c r="N105" s="7">
        <v>41911</v>
      </c>
      <c r="O105" s="6">
        <f>N105-M105</f>
        <v>5</v>
      </c>
      <c r="P105" s="102">
        <v>115</v>
      </c>
      <c r="Q105" s="106"/>
    </row>
    <row r="106" spans="1:17" ht="24" x14ac:dyDescent="0.25">
      <c r="A106" s="6" t="s">
        <v>215</v>
      </c>
      <c r="B106" s="6" t="s">
        <v>602</v>
      </c>
      <c r="C106" s="6" t="s">
        <v>216</v>
      </c>
      <c r="D106" s="6" t="s">
        <v>19</v>
      </c>
      <c r="E106" s="6" t="s">
        <v>20</v>
      </c>
      <c r="F106" s="7">
        <v>41571</v>
      </c>
      <c r="G106" s="6" t="s">
        <v>21</v>
      </c>
      <c r="H106" s="9">
        <v>24119</v>
      </c>
      <c r="I106" s="90">
        <v>2.4030999999999998</v>
      </c>
      <c r="J106" s="19">
        <v>57960.37</v>
      </c>
      <c r="K106" s="6" t="s">
        <v>640</v>
      </c>
      <c r="L106" s="7">
        <v>41626</v>
      </c>
      <c r="M106" s="7">
        <v>41677</v>
      </c>
      <c r="N106" s="7">
        <v>41680</v>
      </c>
      <c r="O106" s="6">
        <v>3</v>
      </c>
      <c r="P106" s="65">
        <v>66000</v>
      </c>
      <c r="Q106" s="106"/>
    </row>
    <row r="107" spans="1:17" ht="24" x14ac:dyDescent="0.25">
      <c r="A107" s="6" t="s">
        <v>217</v>
      </c>
      <c r="B107" s="6" t="s">
        <v>602</v>
      </c>
      <c r="C107" s="6" t="s">
        <v>218</v>
      </c>
      <c r="D107" s="6" t="s">
        <v>34</v>
      </c>
      <c r="E107" s="6" t="s">
        <v>20</v>
      </c>
      <c r="F107" s="7">
        <v>41571</v>
      </c>
      <c r="G107" s="6" t="s">
        <v>21</v>
      </c>
      <c r="H107" s="9">
        <v>45000</v>
      </c>
      <c r="I107" s="90">
        <v>2.2189999999999999</v>
      </c>
      <c r="J107" s="19">
        <v>99855</v>
      </c>
      <c r="K107" s="6" t="s">
        <v>641</v>
      </c>
      <c r="L107" s="7">
        <v>41628</v>
      </c>
      <c r="M107" s="7">
        <v>41760</v>
      </c>
      <c r="N107" s="7">
        <v>41766</v>
      </c>
      <c r="O107" s="6">
        <v>6</v>
      </c>
      <c r="P107" s="65">
        <v>130000</v>
      </c>
      <c r="Q107" s="106"/>
    </row>
    <row r="108" spans="1:17" ht="24" x14ac:dyDescent="0.25">
      <c r="A108" s="6" t="s">
        <v>219</v>
      </c>
      <c r="B108" s="6" t="s">
        <v>602</v>
      </c>
      <c r="C108" s="6" t="s">
        <v>220</v>
      </c>
      <c r="D108" s="6" t="s">
        <v>19</v>
      </c>
      <c r="E108" s="6" t="s">
        <v>20</v>
      </c>
      <c r="F108" s="7">
        <v>41571</v>
      </c>
      <c r="G108" s="6" t="s">
        <v>21</v>
      </c>
      <c r="H108" s="9">
        <v>66000</v>
      </c>
      <c r="I108" s="90">
        <v>2.2149999999999999</v>
      </c>
      <c r="J108" s="19">
        <v>146190</v>
      </c>
      <c r="K108" s="6" t="s">
        <v>642</v>
      </c>
      <c r="L108" s="7">
        <v>41627</v>
      </c>
      <c r="M108" s="7">
        <v>41728</v>
      </c>
      <c r="N108" s="7">
        <v>41731</v>
      </c>
      <c r="O108" s="6">
        <v>3</v>
      </c>
      <c r="P108" s="65">
        <v>87500</v>
      </c>
      <c r="Q108" s="106"/>
    </row>
    <row r="109" spans="1:17" ht="24" x14ac:dyDescent="0.25">
      <c r="A109" s="6" t="s">
        <v>221</v>
      </c>
      <c r="B109" s="6" t="s">
        <v>602</v>
      </c>
      <c r="C109" s="6" t="s">
        <v>222</v>
      </c>
      <c r="D109" s="6" t="s">
        <v>19</v>
      </c>
      <c r="E109" s="6" t="s">
        <v>20</v>
      </c>
      <c r="F109" s="7">
        <v>41764</v>
      </c>
      <c r="G109" s="6" t="s">
        <v>21</v>
      </c>
      <c r="H109" s="9">
        <v>2475</v>
      </c>
      <c r="I109" s="90">
        <v>2.2250000000000001</v>
      </c>
      <c r="J109" s="19">
        <v>5506.88</v>
      </c>
      <c r="K109" s="6" t="s">
        <v>223</v>
      </c>
      <c r="L109" s="7">
        <v>41767</v>
      </c>
      <c r="M109" s="7">
        <v>41795</v>
      </c>
      <c r="N109" s="7">
        <v>41799</v>
      </c>
      <c r="O109" s="6">
        <v>4</v>
      </c>
      <c r="P109" s="65">
        <v>1500</v>
      </c>
      <c r="Q109" s="106"/>
    </row>
    <row r="110" spans="1:17" ht="24" x14ac:dyDescent="0.25">
      <c r="A110" s="6" t="s">
        <v>224</v>
      </c>
      <c r="B110" s="6" t="s">
        <v>602</v>
      </c>
      <c r="C110" s="6" t="s">
        <v>33</v>
      </c>
      <c r="D110" s="6" t="s">
        <v>19</v>
      </c>
      <c r="E110" s="6" t="s">
        <v>20</v>
      </c>
      <c r="F110" s="7">
        <v>41725</v>
      </c>
      <c r="G110" s="6" t="s">
        <v>21</v>
      </c>
      <c r="H110" s="9">
        <v>12431</v>
      </c>
      <c r="I110" s="90">
        <v>2.2210000000000001</v>
      </c>
      <c r="J110" s="19">
        <v>27609.25</v>
      </c>
      <c r="K110" s="6" t="s">
        <v>225</v>
      </c>
      <c r="L110" s="7">
        <v>41729</v>
      </c>
      <c r="M110" s="7">
        <v>41754</v>
      </c>
      <c r="N110" s="7">
        <v>41764</v>
      </c>
      <c r="O110" s="6">
        <v>10</v>
      </c>
      <c r="P110" s="65">
        <v>4100</v>
      </c>
      <c r="Q110" s="106"/>
    </row>
    <row r="111" spans="1:17" ht="24" x14ac:dyDescent="0.25">
      <c r="A111" s="6" t="s">
        <v>226</v>
      </c>
      <c r="B111" s="6" t="s">
        <v>602</v>
      </c>
      <c r="C111" s="6" t="s">
        <v>227</v>
      </c>
      <c r="D111" s="6" t="s">
        <v>19</v>
      </c>
      <c r="E111" s="6" t="s">
        <v>20</v>
      </c>
      <c r="F111" s="7">
        <v>41814</v>
      </c>
      <c r="G111" s="6" t="s">
        <v>21</v>
      </c>
      <c r="H111" s="9">
        <v>5860</v>
      </c>
      <c r="I111" s="90">
        <v>2.2810000000000001</v>
      </c>
      <c r="J111" s="19">
        <v>13366.66</v>
      </c>
      <c r="K111" s="6" t="s">
        <v>228</v>
      </c>
      <c r="L111" s="7">
        <v>41823</v>
      </c>
      <c r="M111" s="7">
        <v>41862</v>
      </c>
      <c r="N111" s="7">
        <v>41863</v>
      </c>
      <c r="O111" s="6">
        <v>1</v>
      </c>
      <c r="P111" s="65">
        <v>29400</v>
      </c>
      <c r="Q111" s="106"/>
    </row>
    <row r="112" spans="1:17" ht="36" x14ac:dyDescent="0.25">
      <c r="A112" s="6" t="s">
        <v>229</v>
      </c>
      <c r="B112" s="6" t="s">
        <v>603</v>
      </c>
      <c r="C112" s="6" t="s">
        <v>230</v>
      </c>
      <c r="D112" s="6" t="s">
        <v>19</v>
      </c>
      <c r="E112" s="6" t="s">
        <v>20</v>
      </c>
      <c r="F112" s="7">
        <v>41512</v>
      </c>
      <c r="G112" s="6" t="s">
        <v>21</v>
      </c>
      <c r="H112" s="9">
        <v>64727</v>
      </c>
      <c r="I112" s="90">
        <v>2.6480000000000001</v>
      </c>
      <c r="J112" s="19">
        <v>171397.1</v>
      </c>
      <c r="K112" s="6" t="s">
        <v>643</v>
      </c>
      <c r="L112" s="7">
        <v>41990</v>
      </c>
      <c r="M112" s="7">
        <v>41672</v>
      </c>
      <c r="N112" s="7">
        <v>41687</v>
      </c>
      <c r="O112" s="6">
        <v>15</v>
      </c>
      <c r="P112" s="65">
        <v>28900</v>
      </c>
      <c r="Q112" s="106"/>
    </row>
    <row r="113" spans="1:17" ht="24" x14ac:dyDescent="0.25">
      <c r="A113" s="6" t="s">
        <v>231</v>
      </c>
      <c r="B113" s="6" t="s">
        <v>603</v>
      </c>
      <c r="C113" s="6" t="s">
        <v>232</v>
      </c>
      <c r="D113" s="6" t="s">
        <v>178</v>
      </c>
      <c r="E113" s="6" t="s">
        <v>20</v>
      </c>
      <c r="F113" s="7">
        <v>41599</v>
      </c>
      <c r="G113" s="6" t="s">
        <v>21</v>
      </c>
      <c r="H113" s="9">
        <v>47845.09</v>
      </c>
      <c r="I113" s="90">
        <v>2.41</v>
      </c>
      <c r="J113" s="19">
        <v>115306.67</v>
      </c>
      <c r="K113" s="6" t="s">
        <v>644</v>
      </c>
      <c r="L113" s="7">
        <v>41689</v>
      </c>
      <c r="M113" s="7">
        <v>41717</v>
      </c>
      <c r="N113" s="7">
        <v>41719</v>
      </c>
      <c r="O113" s="6">
        <v>2</v>
      </c>
      <c r="P113" s="65">
        <v>41500</v>
      </c>
      <c r="Q113" s="106"/>
    </row>
    <row r="114" spans="1:17" ht="24" x14ac:dyDescent="0.25">
      <c r="A114" s="6" t="s">
        <v>233</v>
      </c>
      <c r="B114" s="6" t="s">
        <v>603</v>
      </c>
      <c r="C114" s="6" t="s">
        <v>27</v>
      </c>
      <c r="D114" s="6" t="s">
        <v>19</v>
      </c>
      <c r="E114" s="6" t="s">
        <v>42</v>
      </c>
      <c r="F114" s="7">
        <v>41558</v>
      </c>
      <c r="G114" s="6" t="s">
        <v>21</v>
      </c>
      <c r="H114" s="9">
        <v>99300</v>
      </c>
      <c r="I114" s="90">
        <v>2.4350000000000001</v>
      </c>
      <c r="J114" s="19">
        <v>241795.5</v>
      </c>
      <c r="K114" s="6" t="s">
        <v>234</v>
      </c>
      <c r="L114" s="7">
        <v>41989</v>
      </c>
      <c r="M114" s="7">
        <v>41661</v>
      </c>
      <c r="N114" s="7">
        <v>41662</v>
      </c>
      <c r="O114" s="6">
        <v>1</v>
      </c>
      <c r="P114" s="65">
        <v>93000</v>
      </c>
      <c r="Q114" s="106"/>
    </row>
    <row r="115" spans="1:17" ht="24" x14ac:dyDescent="0.25">
      <c r="A115" s="6" t="s">
        <v>235</v>
      </c>
      <c r="B115" s="6" t="s">
        <v>603</v>
      </c>
      <c r="C115" s="6" t="s">
        <v>236</v>
      </c>
      <c r="D115" s="6" t="s">
        <v>19</v>
      </c>
      <c r="E115" s="6" t="s">
        <v>20</v>
      </c>
      <c r="F115" s="7">
        <v>41586</v>
      </c>
      <c r="G115" s="6" t="s">
        <v>21</v>
      </c>
      <c r="H115" s="9">
        <v>152867.79999999999</v>
      </c>
      <c r="I115" s="90">
        <v>2.3570000000000002</v>
      </c>
      <c r="J115" s="19">
        <v>360309.4</v>
      </c>
      <c r="K115" s="6" t="s">
        <v>237</v>
      </c>
      <c r="L115" s="7">
        <v>41625</v>
      </c>
      <c r="M115" s="7">
        <v>41660</v>
      </c>
      <c r="N115" s="7">
        <v>41687</v>
      </c>
      <c r="O115" s="6">
        <v>27</v>
      </c>
      <c r="P115" s="65">
        <v>177200</v>
      </c>
      <c r="Q115" s="106"/>
    </row>
    <row r="116" spans="1:17" ht="24" x14ac:dyDescent="0.25">
      <c r="A116" s="6" t="s">
        <v>238</v>
      </c>
      <c r="B116" s="6" t="s">
        <v>603</v>
      </c>
      <c r="C116" s="6" t="s">
        <v>239</v>
      </c>
      <c r="D116" s="6" t="s">
        <v>19</v>
      </c>
      <c r="E116" s="6" t="s">
        <v>20</v>
      </c>
      <c r="F116" s="7">
        <v>41599</v>
      </c>
      <c r="G116" s="6" t="s">
        <v>21</v>
      </c>
      <c r="H116" s="9">
        <v>13856.7</v>
      </c>
      <c r="I116" s="90">
        <v>2.4030999999999998</v>
      </c>
      <c r="J116" s="19">
        <v>33299.040000000001</v>
      </c>
      <c r="K116" s="6" t="s">
        <v>645</v>
      </c>
      <c r="L116" s="7">
        <v>41628</v>
      </c>
      <c r="M116" s="7">
        <v>41659</v>
      </c>
      <c r="N116" s="7">
        <v>41668</v>
      </c>
      <c r="O116" s="6">
        <v>9</v>
      </c>
      <c r="P116" s="65">
        <v>14000</v>
      </c>
      <c r="Q116" s="106"/>
    </row>
    <row r="117" spans="1:17" ht="24" x14ac:dyDescent="0.25">
      <c r="A117" s="6" t="s">
        <v>240</v>
      </c>
      <c r="B117" s="6" t="s">
        <v>603</v>
      </c>
      <c r="C117" s="6" t="s">
        <v>241</v>
      </c>
      <c r="D117" s="6" t="s">
        <v>34</v>
      </c>
      <c r="E117" s="6" t="s">
        <v>20</v>
      </c>
      <c r="F117" s="7">
        <v>41634</v>
      </c>
      <c r="G117" s="6" t="s">
        <v>21</v>
      </c>
      <c r="H117" s="9">
        <v>40850</v>
      </c>
      <c r="I117" s="90">
        <v>2.3359999999999999</v>
      </c>
      <c r="J117" s="19">
        <v>95425.600000000006</v>
      </c>
      <c r="K117" s="6" t="s">
        <v>242</v>
      </c>
      <c r="L117" s="7">
        <v>41649</v>
      </c>
      <c r="M117" s="7">
        <v>41670</v>
      </c>
      <c r="N117" s="7">
        <v>41698</v>
      </c>
      <c r="O117" s="6">
        <v>28</v>
      </c>
      <c r="P117" s="65">
        <v>46300</v>
      </c>
      <c r="Q117" s="106"/>
    </row>
    <row r="118" spans="1:17" ht="24" x14ac:dyDescent="0.25">
      <c r="A118" s="6" t="s">
        <v>243</v>
      </c>
      <c r="B118" s="6" t="s">
        <v>603</v>
      </c>
      <c r="C118" s="6" t="s">
        <v>244</v>
      </c>
      <c r="D118" s="6" t="s">
        <v>19</v>
      </c>
      <c r="E118" s="6" t="s">
        <v>423</v>
      </c>
      <c r="F118" s="7">
        <v>41754</v>
      </c>
      <c r="G118" s="6" t="s">
        <v>21</v>
      </c>
      <c r="H118" s="9">
        <v>40192.43</v>
      </c>
      <c r="I118" s="90">
        <v>2.2309999999999999</v>
      </c>
      <c r="J118" s="19">
        <v>89669.31</v>
      </c>
      <c r="K118" s="6" t="s">
        <v>646</v>
      </c>
      <c r="L118" s="7">
        <v>41761</v>
      </c>
      <c r="M118" s="7">
        <v>41806</v>
      </c>
      <c r="N118" s="7">
        <v>41808</v>
      </c>
      <c r="O118" s="6">
        <v>2</v>
      </c>
      <c r="P118" s="65">
        <v>201000</v>
      </c>
      <c r="Q118" s="106"/>
    </row>
    <row r="119" spans="1:17" ht="36" x14ac:dyDescent="0.25">
      <c r="A119" s="6" t="s">
        <v>245</v>
      </c>
      <c r="B119" s="6" t="s">
        <v>603</v>
      </c>
      <c r="C119" s="6" t="s">
        <v>246</v>
      </c>
      <c r="D119" s="6" t="s">
        <v>34</v>
      </c>
      <c r="E119" s="6" t="s">
        <v>20</v>
      </c>
      <c r="F119" s="7">
        <v>41618</v>
      </c>
      <c r="G119" s="6" t="s">
        <v>21</v>
      </c>
      <c r="H119" s="9">
        <v>91770</v>
      </c>
      <c r="I119" s="90">
        <v>2.2162999999999999</v>
      </c>
      <c r="J119" s="19">
        <v>203389.85</v>
      </c>
      <c r="K119" s="6" t="s">
        <v>247</v>
      </c>
      <c r="L119" s="7">
        <v>41653</v>
      </c>
      <c r="M119" s="7">
        <v>41730</v>
      </c>
      <c r="N119" s="7">
        <v>41744</v>
      </c>
      <c r="O119" s="6">
        <v>14</v>
      </c>
      <c r="P119" s="65">
        <v>364000</v>
      </c>
      <c r="Q119" s="106"/>
    </row>
    <row r="120" spans="1:17" ht="24" x14ac:dyDescent="0.25">
      <c r="A120" s="6" t="s">
        <v>248</v>
      </c>
      <c r="B120" s="6" t="s">
        <v>603</v>
      </c>
      <c r="C120" s="6" t="s">
        <v>249</v>
      </c>
      <c r="D120" s="6" t="s">
        <v>178</v>
      </c>
      <c r="E120" s="6" t="s">
        <v>20</v>
      </c>
      <c r="F120" s="7">
        <v>41610</v>
      </c>
      <c r="G120" s="6" t="s">
        <v>21</v>
      </c>
      <c r="H120" s="9">
        <v>9856640</v>
      </c>
      <c r="I120" s="6">
        <v>2.4E-2</v>
      </c>
      <c r="J120" s="19">
        <v>236559.35999999999</v>
      </c>
      <c r="K120" s="6" t="s">
        <v>250</v>
      </c>
      <c r="L120" s="7">
        <v>41319</v>
      </c>
      <c r="M120" s="7">
        <v>41731</v>
      </c>
      <c r="N120" s="7">
        <v>41733</v>
      </c>
      <c r="O120" s="6">
        <v>2</v>
      </c>
      <c r="P120" s="65">
        <v>332000</v>
      </c>
      <c r="Q120" s="106"/>
    </row>
    <row r="121" spans="1:17" ht="24" x14ac:dyDescent="0.25">
      <c r="A121" s="6" t="s">
        <v>251</v>
      </c>
      <c r="B121" s="6" t="s">
        <v>603</v>
      </c>
      <c r="C121" s="6" t="s">
        <v>252</v>
      </c>
      <c r="D121" s="6" t="s">
        <v>19</v>
      </c>
      <c r="E121" s="6" t="s">
        <v>20</v>
      </c>
      <c r="F121" s="7">
        <v>41695</v>
      </c>
      <c r="G121" s="6" t="s">
        <v>21</v>
      </c>
      <c r="H121" s="9">
        <v>4450</v>
      </c>
      <c r="I121" s="90">
        <v>2.2810000000000001</v>
      </c>
      <c r="J121" s="19">
        <v>10150.450000000001</v>
      </c>
      <c r="K121" s="6" t="s">
        <v>647</v>
      </c>
      <c r="L121" s="7">
        <v>41836</v>
      </c>
      <c r="M121" s="7">
        <v>41855</v>
      </c>
      <c r="N121" s="7">
        <v>41858</v>
      </c>
      <c r="O121" s="6">
        <v>3</v>
      </c>
      <c r="P121" s="65">
        <v>4000</v>
      </c>
      <c r="Q121" s="106"/>
    </row>
    <row r="122" spans="1:17" ht="24" x14ac:dyDescent="0.25">
      <c r="A122" s="6" t="s">
        <v>253</v>
      </c>
      <c r="B122" s="6" t="s">
        <v>603</v>
      </c>
      <c r="C122" s="6" t="s">
        <v>254</v>
      </c>
      <c r="D122" s="6" t="s">
        <v>19</v>
      </c>
      <c r="E122" s="6" t="s">
        <v>42</v>
      </c>
      <c r="F122" s="7">
        <v>41631</v>
      </c>
      <c r="G122" s="6" t="s">
        <v>21</v>
      </c>
      <c r="H122" s="9">
        <v>11255</v>
      </c>
      <c r="I122" s="90">
        <v>2.3410000000000002</v>
      </c>
      <c r="J122" s="19">
        <v>26347.96</v>
      </c>
      <c r="K122" s="6" t="s">
        <v>648</v>
      </c>
      <c r="L122" s="7">
        <v>41646</v>
      </c>
      <c r="M122" s="7">
        <v>41677</v>
      </c>
      <c r="N122" s="7">
        <v>41677</v>
      </c>
      <c r="O122" s="6">
        <v>0</v>
      </c>
      <c r="P122" s="65">
        <v>5000</v>
      </c>
      <c r="Q122" s="106"/>
    </row>
    <row r="123" spans="1:17" ht="24" x14ac:dyDescent="0.25">
      <c r="A123" s="6" t="s">
        <v>255</v>
      </c>
      <c r="B123" s="6" t="s">
        <v>603</v>
      </c>
      <c r="C123" s="6" t="s">
        <v>256</v>
      </c>
      <c r="D123" s="6" t="s">
        <v>19</v>
      </c>
      <c r="E123" s="6" t="s">
        <v>20</v>
      </c>
      <c r="F123" s="7">
        <v>41830</v>
      </c>
      <c r="G123" s="6" t="s">
        <v>21</v>
      </c>
      <c r="H123" s="9">
        <v>4299</v>
      </c>
      <c r="I123" s="90">
        <v>2.2669999999999999</v>
      </c>
      <c r="J123" s="19">
        <v>9745.83</v>
      </c>
      <c r="K123" s="6" t="s">
        <v>257</v>
      </c>
      <c r="L123" s="7">
        <v>41842</v>
      </c>
      <c r="M123" s="7">
        <v>41862</v>
      </c>
      <c r="N123" s="7">
        <v>41864</v>
      </c>
      <c r="O123" s="6">
        <v>2</v>
      </c>
      <c r="P123" s="65">
        <v>2700</v>
      </c>
      <c r="Q123" s="106"/>
    </row>
    <row r="124" spans="1:17" ht="24" x14ac:dyDescent="0.25">
      <c r="A124" s="6" t="s">
        <v>258</v>
      </c>
      <c r="B124" s="6" t="s">
        <v>603</v>
      </c>
      <c r="C124" s="6" t="s">
        <v>259</v>
      </c>
      <c r="D124" s="6" t="s">
        <v>34</v>
      </c>
      <c r="E124" s="6" t="s">
        <v>20</v>
      </c>
      <c r="F124" s="7">
        <v>41635</v>
      </c>
      <c r="G124" s="6" t="s">
        <v>21</v>
      </c>
      <c r="H124" s="9">
        <v>50600</v>
      </c>
      <c r="I124" s="90">
        <v>2.516</v>
      </c>
      <c r="J124" s="19">
        <v>127309.6</v>
      </c>
      <c r="K124" s="6" t="s">
        <v>260</v>
      </c>
      <c r="L124" s="7">
        <v>41656</v>
      </c>
      <c r="M124" s="7">
        <v>41906</v>
      </c>
      <c r="N124" s="7">
        <v>41907</v>
      </c>
      <c r="O124" s="6">
        <v>1</v>
      </c>
      <c r="P124" s="65">
        <v>420000</v>
      </c>
      <c r="Q124" s="106"/>
    </row>
    <row r="125" spans="1:17" ht="24" x14ac:dyDescent="0.25">
      <c r="A125" s="6" t="s">
        <v>261</v>
      </c>
      <c r="B125" s="6" t="s">
        <v>603</v>
      </c>
      <c r="C125" s="6" t="s">
        <v>262</v>
      </c>
      <c r="D125" s="6" t="s">
        <v>19</v>
      </c>
      <c r="E125" s="6" t="s">
        <v>20</v>
      </c>
      <c r="F125" s="7">
        <v>41831</v>
      </c>
      <c r="G125" s="6" t="s">
        <v>21</v>
      </c>
      <c r="H125" s="9">
        <v>48991</v>
      </c>
      <c r="I125" s="90">
        <v>3.1429999999999998</v>
      </c>
      <c r="J125" s="19">
        <v>153978.71</v>
      </c>
      <c r="K125" s="6" t="s">
        <v>649</v>
      </c>
      <c r="L125" s="7">
        <v>41858</v>
      </c>
      <c r="M125" s="7">
        <v>41909</v>
      </c>
      <c r="N125" s="7">
        <v>41927</v>
      </c>
      <c r="O125" s="6">
        <v>18</v>
      </c>
      <c r="P125" s="65">
        <v>43000</v>
      </c>
      <c r="Q125" s="106"/>
    </row>
    <row r="126" spans="1:17" ht="24" x14ac:dyDescent="0.25">
      <c r="A126" s="6" t="s">
        <v>263</v>
      </c>
      <c r="B126" s="6" t="s">
        <v>603</v>
      </c>
      <c r="C126" s="6" t="s">
        <v>264</v>
      </c>
      <c r="D126" s="6" t="s">
        <v>19</v>
      </c>
      <c r="E126" s="6" t="s">
        <v>20</v>
      </c>
      <c r="F126" s="7">
        <v>41956</v>
      </c>
      <c r="G126" s="6" t="s">
        <v>21</v>
      </c>
      <c r="H126" s="9">
        <v>11500.01</v>
      </c>
      <c r="I126" s="90">
        <v>2.6589999999999998</v>
      </c>
      <c r="J126" s="19">
        <v>30578.53</v>
      </c>
      <c r="K126" s="6" t="s">
        <v>650</v>
      </c>
      <c r="L126" s="7">
        <v>41960</v>
      </c>
      <c r="M126" s="7">
        <v>41983</v>
      </c>
      <c r="N126" s="7">
        <v>41985</v>
      </c>
      <c r="O126" s="6">
        <v>2</v>
      </c>
      <c r="P126" s="65">
        <v>5400</v>
      </c>
      <c r="Q126" s="106"/>
    </row>
    <row r="127" spans="1:17" ht="24" x14ac:dyDescent="0.25">
      <c r="A127" s="6" t="s">
        <v>265</v>
      </c>
      <c r="B127" s="6" t="s">
        <v>600</v>
      </c>
      <c r="C127" s="6" t="s">
        <v>96</v>
      </c>
      <c r="D127" s="6" t="s">
        <v>563</v>
      </c>
      <c r="E127" s="6" t="s">
        <v>422</v>
      </c>
      <c r="F127" s="7">
        <v>41736</v>
      </c>
      <c r="G127" s="6" t="s">
        <v>21</v>
      </c>
      <c r="H127" s="9">
        <v>7280</v>
      </c>
      <c r="I127" s="90">
        <v>2.4</v>
      </c>
      <c r="J127" s="19">
        <f t="shared" ref="J127:J137" si="8">H127*I127</f>
        <v>17472</v>
      </c>
      <c r="K127" s="6" t="s">
        <v>266</v>
      </c>
      <c r="L127" s="7">
        <v>41751</v>
      </c>
      <c r="M127" s="7">
        <v>41764</v>
      </c>
      <c r="N127" s="7">
        <v>41774</v>
      </c>
      <c r="O127" s="6">
        <v>10</v>
      </c>
      <c r="P127" s="65">
        <v>15000</v>
      </c>
      <c r="Q127" s="106"/>
    </row>
    <row r="128" spans="1:17" ht="24" x14ac:dyDescent="0.25">
      <c r="A128" s="6" t="s">
        <v>267</v>
      </c>
      <c r="B128" s="6" t="s">
        <v>600</v>
      </c>
      <c r="C128" s="6" t="s">
        <v>96</v>
      </c>
      <c r="D128" s="6" t="s">
        <v>563</v>
      </c>
      <c r="E128" s="6" t="s">
        <v>422</v>
      </c>
      <c r="F128" s="7">
        <v>41743</v>
      </c>
      <c r="G128" s="6" t="s">
        <v>21</v>
      </c>
      <c r="H128" s="9">
        <v>10689.4</v>
      </c>
      <c r="I128" s="90">
        <v>2.4</v>
      </c>
      <c r="J128" s="19">
        <f t="shared" si="8"/>
        <v>25654.559999999998</v>
      </c>
      <c r="K128" s="6" t="s">
        <v>268</v>
      </c>
      <c r="L128" s="7">
        <v>41774</v>
      </c>
      <c r="M128" s="7">
        <v>41782</v>
      </c>
      <c r="N128" s="7">
        <v>41788</v>
      </c>
      <c r="O128" s="6">
        <v>6</v>
      </c>
      <c r="P128" s="65">
        <v>42700</v>
      </c>
      <c r="Q128" s="106"/>
    </row>
    <row r="129" spans="1:17" ht="24" x14ac:dyDescent="0.25">
      <c r="A129" s="6" t="s">
        <v>269</v>
      </c>
      <c r="B129" s="6" t="s">
        <v>600</v>
      </c>
      <c r="C129" s="6" t="s">
        <v>96</v>
      </c>
      <c r="D129" s="6" t="s">
        <v>563</v>
      </c>
      <c r="E129" s="6" t="s">
        <v>422</v>
      </c>
      <c r="F129" s="7">
        <v>41744</v>
      </c>
      <c r="G129" s="6" t="s">
        <v>21</v>
      </c>
      <c r="H129" s="9">
        <v>1170130.52</v>
      </c>
      <c r="I129" s="90">
        <v>2.4</v>
      </c>
      <c r="J129" s="19">
        <f t="shared" si="8"/>
        <v>2808313.2480000001</v>
      </c>
      <c r="K129" s="6" t="s">
        <v>270</v>
      </c>
      <c r="L129" s="7">
        <v>41764</v>
      </c>
      <c r="M129" s="7">
        <v>41782</v>
      </c>
      <c r="N129" s="7">
        <v>41788</v>
      </c>
      <c r="O129" s="6">
        <v>6</v>
      </c>
      <c r="P129" s="65">
        <v>78000</v>
      </c>
      <c r="Q129" s="106"/>
    </row>
    <row r="130" spans="1:17" ht="24" x14ac:dyDescent="0.25">
      <c r="A130" s="6" t="s">
        <v>271</v>
      </c>
      <c r="B130" s="6" t="s">
        <v>600</v>
      </c>
      <c r="C130" s="6" t="s">
        <v>96</v>
      </c>
      <c r="D130" s="6" t="s">
        <v>563</v>
      </c>
      <c r="E130" s="6" t="s">
        <v>422</v>
      </c>
      <c r="F130" s="7">
        <v>41753</v>
      </c>
      <c r="G130" s="6" t="s">
        <v>21</v>
      </c>
      <c r="H130" s="9">
        <v>2846</v>
      </c>
      <c r="I130" s="90">
        <v>2.4</v>
      </c>
      <c r="J130" s="19">
        <f t="shared" si="8"/>
        <v>6830.4</v>
      </c>
      <c r="K130" s="6" t="s">
        <v>272</v>
      </c>
      <c r="L130" s="7">
        <v>41768</v>
      </c>
      <c r="M130" s="7">
        <v>41796</v>
      </c>
      <c r="N130" s="7">
        <v>41803</v>
      </c>
      <c r="O130" s="6">
        <v>7</v>
      </c>
      <c r="P130" s="65">
        <v>13200</v>
      </c>
      <c r="Q130" s="106"/>
    </row>
    <row r="131" spans="1:17" ht="24" x14ac:dyDescent="0.25">
      <c r="A131" s="6" t="s">
        <v>273</v>
      </c>
      <c r="B131" s="6" t="s">
        <v>600</v>
      </c>
      <c r="C131" s="6" t="s">
        <v>96</v>
      </c>
      <c r="D131" s="6" t="s">
        <v>563</v>
      </c>
      <c r="E131" s="6" t="s">
        <v>422</v>
      </c>
      <c r="F131" s="7">
        <v>41753</v>
      </c>
      <c r="G131" s="6" t="s">
        <v>21</v>
      </c>
      <c r="H131" s="9">
        <v>1065</v>
      </c>
      <c r="I131" s="90">
        <v>2.4</v>
      </c>
      <c r="J131" s="19">
        <f t="shared" si="8"/>
        <v>2556</v>
      </c>
      <c r="K131" s="6" t="s">
        <v>274</v>
      </c>
      <c r="L131" s="7">
        <v>41758</v>
      </c>
      <c r="M131" s="7">
        <v>41773</v>
      </c>
      <c r="N131" s="7">
        <v>41779</v>
      </c>
      <c r="O131" s="6">
        <v>6</v>
      </c>
      <c r="P131" s="65">
        <v>3900</v>
      </c>
      <c r="Q131" s="106"/>
    </row>
    <row r="132" spans="1:17" ht="24" x14ac:dyDescent="0.25">
      <c r="A132" s="6" t="s">
        <v>275</v>
      </c>
      <c r="B132" s="6" t="s">
        <v>600</v>
      </c>
      <c r="C132" s="6" t="s">
        <v>96</v>
      </c>
      <c r="D132" s="6" t="s">
        <v>563</v>
      </c>
      <c r="E132" s="6" t="s">
        <v>422</v>
      </c>
      <c r="F132" s="7">
        <v>41754</v>
      </c>
      <c r="G132" s="6" t="s">
        <v>21</v>
      </c>
      <c r="H132" s="9">
        <v>46677</v>
      </c>
      <c r="I132" s="90">
        <v>2.4</v>
      </c>
      <c r="J132" s="19">
        <f t="shared" si="8"/>
        <v>112024.8</v>
      </c>
      <c r="K132" s="6" t="s">
        <v>276</v>
      </c>
      <c r="L132" s="7">
        <v>41766</v>
      </c>
      <c r="M132" s="7">
        <v>41773</v>
      </c>
      <c r="N132" s="7">
        <v>41779</v>
      </c>
      <c r="O132" s="6">
        <v>6</v>
      </c>
      <c r="P132" s="65">
        <v>4100</v>
      </c>
      <c r="Q132" s="106"/>
    </row>
    <row r="133" spans="1:17" ht="24" x14ac:dyDescent="0.25">
      <c r="A133" s="6" t="s">
        <v>277</v>
      </c>
      <c r="B133" s="6" t="s">
        <v>600</v>
      </c>
      <c r="C133" s="6" t="s">
        <v>96</v>
      </c>
      <c r="D133" s="6" t="s">
        <v>563</v>
      </c>
      <c r="E133" s="6" t="s">
        <v>422</v>
      </c>
      <c r="F133" s="7">
        <v>41754</v>
      </c>
      <c r="G133" s="6" t="s">
        <v>21</v>
      </c>
      <c r="H133" s="9">
        <v>65895.44</v>
      </c>
      <c r="I133" s="90">
        <v>2.4</v>
      </c>
      <c r="J133" s="19">
        <f t="shared" si="8"/>
        <v>158149.05600000001</v>
      </c>
      <c r="K133" s="6" t="s">
        <v>278</v>
      </c>
      <c r="L133" s="7">
        <v>41765</v>
      </c>
      <c r="M133" s="7">
        <v>41781</v>
      </c>
      <c r="N133" s="7">
        <v>41789</v>
      </c>
      <c r="O133" s="6">
        <v>8</v>
      </c>
      <c r="P133" s="65">
        <v>9100</v>
      </c>
      <c r="Q133" s="106"/>
    </row>
    <row r="134" spans="1:17" ht="24" x14ac:dyDescent="0.25">
      <c r="A134" s="6" t="s">
        <v>279</v>
      </c>
      <c r="B134" s="6" t="s">
        <v>600</v>
      </c>
      <c r="C134" s="6" t="s">
        <v>96</v>
      </c>
      <c r="D134" s="6" t="s">
        <v>563</v>
      </c>
      <c r="E134" s="6" t="s">
        <v>422</v>
      </c>
      <c r="F134" s="7">
        <v>41719</v>
      </c>
      <c r="G134" s="6" t="s">
        <v>21</v>
      </c>
      <c r="H134" s="9">
        <v>138751</v>
      </c>
      <c r="I134" s="90">
        <v>2.4</v>
      </c>
      <c r="J134" s="19">
        <f t="shared" si="8"/>
        <v>333002.39999999997</v>
      </c>
      <c r="K134" s="6" t="s">
        <v>280</v>
      </c>
      <c r="L134" s="7">
        <v>41739</v>
      </c>
      <c r="M134" s="7">
        <v>41745</v>
      </c>
      <c r="N134" s="7">
        <v>41754</v>
      </c>
      <c r="O134" s="6">
        <v>9</v>
      </c>
      <c r="P134" s="65">
        <v>15900</v>
      </c>
      <c r="Q134" s="106"/>
    </row>
    <row r="135" spans="1:17" ht="24" x14ac:dyDescent="0.25">
      <c r="A135" s="6" t="s">
        <v>281</v>
      </c>
      <c r="B135" s="6" t="s">
        <v>604</v>
      </c>
      <c r="C135" s="6" t="s">
        <v>283</v>
      </c>
      <c r="D135" s="6" t="s">
        <v>563</v>
      </c>
      <c r="E135" s="6" t="s">
        <v>422</v>
      </c>
      <c r="F135" s="7">
        <v>41960</v>
      </c>
      <c r="G135" s="6" t="s">
        <v>21</v>
      </c>
      <c r="H135" s="9">
        <v>17</v>
      </c>
      <c r="I135" s="90">
        <v>2.4</v>
      </c>
      <c r="J135" s="19">
        <f t="shared" si="8"/>
        <v>40.799999999999997</v>
      </c>
      <c r="K135" s="6" t="s">
        <v>651</v>
      </c>
      <c r="L135" s="6" t="s">
        <v>65</v>
      </c>
      <c r="M135" s="7">
        <v>41969</v>
      </c>
      <c r="N135" s="7">
        <v>41969</v>
      </c>
      <c r="O135" s="6">
        <f>N135-M135</f>
        <v>0</v>
      </c>
      <c r="P135" s="102">
        <v>0</v>
      </c>
      <c r="Q135" s="106"/>
    </row>
    <row r="136" spans="1:17" ht="24" x14ac:dyDescent="0.25">
      <c r="A136" s="6" t="s">
        <v>284</v>
      </c>
      <c r="B136" s="6" t="s">
        <v>604</v>
      </c>
      <c r="C136" s="6" t="s">
        <v>285</v>
      </c>
      <c r="D136" s="6" t="s">
        <v>563</v>
      </c>
      <c r="E136" s="6" t="s">
        <v>422</v>
      </c>
      <c r="F136" s="7">
        <v>41969</v>
      </c>
      <c r="G136" s="6" t="s">
        <v>21</v>
      </c>
      <c r="H136" s="9">
        <v>20</v>
      </c>
      <c r="I136" s="90">
        <v>2.4</v>
      </c>
      <c r="J136" s="19">
        <f t="shared" si="8"/>
        <v>48</v>
      </c>
      <c r="K136" s="6" t="s">
        <v>652</v>
      </c>
      <c r="L136" s="7">
        <v>41982</v>
      </c>
      <c r="M136" s="7">
        <v>41985</v>
      </c>
      <c r="N136" s="7">
        <v>41989</v>
      </c>
      <c r="O136" s="6">
        <f t="shared" ref="O136" si="9">N136-M136</f>
        <v>4</v>
      </c>
      <c r="P136" s="102">
        <v>0</v>
      </c>
      <c r="Q136" s="106"/>
    </row>
    <row r="137" spans="1:17" ht="24" x14ac:dyDescent="0.25">
      <c r="A137" s="6" t="s">
        <v>286</v>
      </c>
      <c r="B137" s="6" t="s">
        <v>604</v>
      </c>
      <c r="C137" s="6" t="s">
        <v>287</v>
      </c>
      <c r="D137" s="6" t="s">
        <v>563</v>
      </c>
      <c r="E137" s="6" t="s">
        <v>422</v>
      </c>
      <c r="F137" s="7">
        <v>41969</v>
      </c>
      <c r="G137" s="6" t="s">
        <v>21</v>
      </c>
      <c r="H137" s="9">
        <v>34</v>
      </c>
      <c r="I137" s="90">
        <v>2.4</v>
      </c>
      <c r="J137" s="19">
        <f t="shared" si="8"/>
        <v>81.599999999999994</v>
      </c>
      <c r="K137" s="6" t="s">
        <v>288</v>
      </c>
      <c r="L137" s="7">
        <v>41977</v>
      </c>
      <c r="M137" s="7">
        <v>41988</v>
      </c>
      <c r="N137" s="7">
        <v>41991</v>
      </c>
      <c r="O137" s="6">
        <v>3</v>
      </c>
      <c r="P137" s="65">
        <v>5500</v>
      </c>
      <c r="Q137" s="106"/>
    </row>
    <row r="138" spans="1:17" ht="24" x14ac:dyDescent="0.25">
      <c r="A138" s="6" t="s">
        <v>289</v>
      </c>
      <c r="B138" s="6" t="s">
        <v>604</v>
      </c>
      <c r="C138" s="6" t="s">
        <v>27</v>
      </c>
      <c r="D138" s="6" t="s">
        <v>19</v>
      </c>
      <c r="E138" s="6" t="s">
        <v>423</v>
      </c>
      <c r="F138" s="7">
        <v>41709</v>
      </c>
      <c r="G138" s="6" t="s">
        <v>21</v>
      </c>
      <c r="H138" s="9">
        <v>31051.98</v>
      </c>
      <c r="I138" s="90">
        <v>2.2250000000000001</v>
      </c>
      <c r="J138" s="19">
        <v>69090.66</v>
      </c>
      <c r="K138" s="6" t="s">
        <v>80</v>
      </c>
      <c r="L138" s="7">
        <v>41726</v>
      </c>
      <c r="M138" s="7">
        <v>41786</v>
      </c>
      <c r="N138" s="7">
        <v>41792</v>
      </c>
      <c r="O138" s="6">
        <v>6</v>
      </c>
      <c r="P138" s="65">
        <v>53000</v>
      </c>
      <c r="Q138" s="106"/>
    </row>
    <row r="139" spans="1:17" ht="24" x14ac:dyDescent="0.25">
      <c r="A139" s="6" t="s">
        <v>290</v>
      </c>
      <c r="B139" s="6" t="s">
        <v>604</v>
      </c>
      <c r="C139" s="6" t="s">
        <v>291</v>
      </c>
      <c r="D139" s="6" t="s">
        <v>19</v>
      </c>
      <c r="E139" s="6" t="s">
        <v>292</v>
      </c>
      <c r="F139" s="7">
        <v>41577</v>
      </c>
      <c r="G139" s="6" t="s">
        <v>21</v>
      </c>
      <c r="H139" s="9">
        <v>7722.51</v>
      </c>
      <c r="I139" s="90">
        <v>2.2250000000000001</v>
      </c>
      <c r="J139" s="19">
        <v>17182.580000000002</v>
      </c>
      <c r="K139" s="6" t="s">
        <v>80</v>
      </c>
      <c r="L139" s="7">
        <v>41642</v>
      </c>
      <c r="M139" s="7">
        <v>41674</v>
      </c>
      <c r="N139" s="7">
        <v>41697</v>
      </c>
      <c r="O139" s="6">
        <v>23</v>
      </c>
      <c r="P139" s="65">
        <v>6000</v>
      </c>
      <c r="Q139" s="106"/>
    </row>
    <row r="140" spans="1:17" ht="24" x14ac:dyDescent="0.25">
      <c r="A140" s="6" t="s">
        <v>290</v>
      </c>
      <c r="B140" s="6" t="s">
        <v>604</v>
      </c>
      <c r="C140" s="6" t="s">
        <v>291</v>
      </c>
      <c r="D140" s="6" t="s">
        <v>563</v>
      </c>
      <c r="E140" s="6" t="s">
        <v>422</v>
      </c>
      <c r="F140" s="7">
        <v>41793</v>
      </c>
      <c r="G140" s="6" t="s">
        <v>21</v>
      </c>
      <c r="H140" s="9">
        <v>6196.23</v>
      </c>
      <c r="I140" s="90">
        <v>2.4</v>
      </c>
      <c r="J140" s="19">
        <f t="shared" ref="J140" si="10">H140*I140</f>
        <v>14870.951999999997</v>
      </c>
      <c r="K140" s="6" t="s">
        <v>80</v>
      </c>
      <c r="L140" s="7">
        <v>41642</v>
      </c>
      <c r="M140" s="7">
        <v>41798</v>
      </c>
      <c r="N140" s="7">
        <v>41803</v>
      </c>
      <c r="O140" s="6">
        <f>N140-M140</f>
        <v>5</v>
      </c>
      <c r="P140" s="102">
        <v>7.8</v>
      </c>
      <c r="Q140" s="106"/>
    </row>
    <row r="141" spans="1:17" ht="24" x14ac:dyDescent="0.25">
      <c r="A141" s="6" t="s">
        <v>293</v>
      </c>
      <c r="B141" s="6" t="s">
        <v>604</v>
      </c>
      <c r="C141" s="6" t="s">
        <v>291</v>
      </c>
      <c r="D141" s="6" t="s">
        <v>19</v>
      </c>
      <c r="E141" s="6" t="s">
        <v>292</v>
      </c>
      <c r="F141" s="7">
        <v>41669</v>
      </c>
      <c r="G141" s="6" t="s">
        <v>21</v>
      </c>
      <c r="H141" s="9">
        <v>9261.9</v>
      </c>
      <c r="I141" s="90">
        <v>2.218</v>
      </c>
      <c r="J141" s="19">
        <v>20542.89</v>
      </c>
      <c r="K141" s="6" t="s">
        <v>653</v>
      </c>
      <c r="L141" s="7">
        <v>41704</v>
      </c>
      <c r="M141" s="7">
        <v>41765</v>
      </c>
      <c r="N141" s="7">
        <v>41768</v>
      </c>
      <c r="O141" s="6">
        <v>3</v>
      </c>
      <c r="P141" s="65">
        <v>24000</v>
      </c>
      <c r="Q141" s="106"/>
    </row>
    <row r="142" spans="1:17" ht="24" x14ac:dyDescent="0.25">
      <c r="A142" s="6" t="s">
        <v>294</v>
      </c>
      <c r="B142" s="6" t="s">
        <v>604</v>
      </c>
      <c r="C142" s="6" t="s">
        <v>27</v>
      </c>
      <c r="D142" s="6" t="s">
        <v>19</v>
      </c>
      <c r="E142" s="6" t="s">
        <v>423</v>
      </c>
      <c r="F142" s="7">
        <v>41542</v>
      </c>
      <c r="G142" s="6" t="s">
        <v>21</v>
      </c>
      <c r="H142" s="9">
        <v>399</v>
      </c>
      <c r="I142" s="90">
        <v>2.238</v>
      </c>
      <c r="J142" s="19">
        <v>892.96</v>
      </c>
      <c r="K142" s="6" t="s">
        <v>295</v>
      </c>
      <c r="L142" s="7">
        <v>41638</v>
      </c>
      <c r="M142" s="7">
        <v>41741</v>
      </c>
      <c r="N142" s="7">
        <v>41744</v>
      </c>
      <c r="O142" s="6">
        <v>3</v>
      </c>
      <c r="P142" s="65">
        <v>24000</v>
      </c>
      <c r="Q142" s="106"/>
    </row>
    <row r="143" spans="1:17" ht="24" x14ac:dyDescent="0.25">
      <c r="A143" s="6" t="s">
        <v>296</v>
      </c>
      <c r="B143" s="6" t="s">
        <v>604</v>
      </c>
      <c r="C143" s="6" t="s">
        <v>297</v>
      </c>
      <c r="D143" s="6" t="s">
        <v>19</v>
      </c>
      <c r="E143" s="6" t="s">
        <v>42</v>
      </c>
      <c r="F143" s="7">
        <v>41646</v>
      </c>
      <c r="G143" s="6" t="s">
        <v>21</v>
      </c>
      <c r="H143" s="9">
        <v>58875</v>
      </c>
      <c r="I143" s="90">
        <v>2.5419999999999998</v>
      </c>
      <c r="J143" s="19">
        <v>149660.25</v>
      </c>
      <c r="K143" s="6" t="s">
        <v>298</v>
      </c>
      <c r="L143" s="7">
        <v>41675</v>
      </c>
      <c r="M143" s="7">
        <v>41925</v>
      </c>
      <c r="N143" s="7">
        <v>41926</v>
      </c>
      <c r="O143" s="6">
        <v>1</v>
      </c>
      <c r="P143" s="65">
        <v>74000</v>
      </c>
      <c r="Q143" s="106"/>
    </row>
    <row r="144" spans="1:17" ht="24" x14ac:dyDescent="0.25">
      <c r="A144" s="6" t="s">
        <v>299</v>
      </c>
      <c r="B144" s="6" t="s">
        <v>604</v>
      </c>
      <c r="C144" s="6" t="s">
        <v>300</v>
      </c>
      <c r="D144" s="6" t="s">
        <v>19</v>
      </c>
      <c r="E144" s="6" t="s">
        <v>42</v>
      </c>
      <c r="F144" s="7">
        <v>41542</v>
      </c>
      <c r="G144" s="6" t="s">
        <v>21</v>
      </c>
      <c r="H144" s="9">
        <v>14084</v>
      </c>
      <c r="I144" s="90">
        <v>2.347</v>
      </c>
      <c r="J144" s="19">
        <v>33055.15</v>
      </c>
      <c r="K144" s="6" t="s">
        <v>301</v>
      </c>
      <c r="L144" s="7">
        <v>41583</v>
      </c>
      <c r="M144" s="7">
        <v>41687</v>
      </c>
      <c r="N144" s="7">
        <v>41689</v>
      </c>
      <c r="O144" s="6">
        <v>2</v>
      </c>
      <c r="P144" s="65">
        <v>24600</v>
      </c>
      <c r="Q144" s="106"/>
    </row>
    <row r="145" spans="1:17" ht="24" x14ac:dyDescent="0.25">
      <c r="A145" s="6" t="s">
        <v>302</v>
      </c>
      <c r="B145" s="6" t="s">
        <v>604</v>
      </c>
      <c r="C145" s="6" t="s">
        <v>303</v>
      </c>
      <c r="D145" s="6" t="s">
        <v>34</v>
      </c>
      <c r="E145" s="6" t="s">
        <v>20</v>
      </c>
      <c r="F145" s="7">
        <v>41501</v>
      </c>
      <c r="G145" s="6" t="s">
        <v>21</v>
      </c>
      <c r="H145" s="9">
        <v>160500</v>
      </c>
      <c r="I145" s="90">
        <v>2.2791000000000001</v>
      </c>
      <c r="J145" s="19">
        <v>365795.55</v>
      </c>
      <c r="K145" s="6" t="s">
        <v>304</v>
      </c>
      <c r="L145" s="7">
        <v>41624</v>
      </c>
      <c r="M145" s="7">
        <v>41767</v>
      </c>
      <c r="N145" s="7">
        <v>41787</v>
      </c>
      <c r="O145" s="6">
        <v>20</v>
      </c>
      <c r="P145" s="65">
        <v>186000</v>
      </c>
      <c r="Q145" s="106"/>
    </row>
    <row r="146" spans="1:17" ht="24" x14ac:dyDescent="0.25">
      <c r="A146" s="6" t="s">
        <v>305</v>
      </c>
      <c r="B146" s="6" t="s">
        <v>604</v>
      </c>
      <c r="C146" s="6" t="s">
        <v>291</v>
      </c>
      <c r="D146" s="6" t="s">
        <v>19</v>
      </c>
      <c r="E146" s="6" t="s">
        <v>423</v>
      </c>
      <c r="F146" s="7">
        <v>41648</v>
      </c>
      <c r="G146" s="6" t="s">
        <v>21</v>
      </c>
      <c r="H146" s="9">
        <v>116053</v>
      </c>
      <c r="I146" s="90">
        <v>2.3570000000000002</v>
      </c>
      <c r="J146" s="19">
        <v>273536.92</v>
      </c>
      <c r="K146" s="6" t="s">
        <v>654</v>
      </c>
      <c r="L146" s="7">
        <v>41669</v>
      </c>
      <c r="M146" s="7">
        <v>41699</v>
      </c>
      <c r="N146" s="7">
        <v>41705</v>
      </c>
      <c r="O146" s="6">
        <v>6</v>
      </c>
      <c r="P146" s="65">
        <v>3830000</v>
      </c>
      <c r="Q146" s="106"/>
    </row>
    <row r="147" spans="1:17" ht="24" x14ac:dyDescent="0.25">
      <c r="A147" s="6" t="s">
        <v>306</v>
      </c>
      <c r="B147" s="6" t="s">
        <v>604</v>
      </c>
      <c r="C147" s="6" t="s">
        <v>291</v>
      </c>
      <c r="D147" s="6" t="s">
        <v>19</v>
      </c>
      <c r="E147" s="6" t="s">
        <v>423</v>
      </c>
      <c r="F147" s="7">
        <v>41689</v>
      </c>
      <c r="G147" s="6" t="s">
        <v>21</v>
      </c>
      <c r="H147" s="9">
        <v>9156</v>
      </c>
      <c r="I147" s="90">
        <v>2.2250000000000001</v>
      </c>
      <c r="J147" s="19">
        <v>20372.099999999999</v>
      </c>
      <c r="K147" s="6" t="s">
        <v>307</v>
      </c>
      <c r="L147" s="7">
        <v>41738</v>
      </c>
      <c r="M147" s="7">
        <v>41793</v>
      </c>
      <c r="N147" s="7">
        <v>41795</v>
      </c>
      <c r="O147" s="6">
        <v>2</v>
      </c>
      <c r="P147" s="65">
        <v>2000</v>
      </c>
      <c r="Q147" s="106"/>
    </row>
    <row r="148" spans="1:17" ht="24" x14ac:dyDescent="0.25">
      <c r="A148" s="6" t="s">
        <v>308</v>
      </c>
      <c r="B148" s="6" t="s">
        <v>604</v>
      </c>
      <c r="C148" s="6" t="s">
        <v>309</v>
      </c>
      <c r="D148" s="6" t="s">
        <v>563</v>
      </c>
      <c r="E148" s="6" t="s">
        <v>422</v>
      </c>
      <c r="F148" s="7">
        <v>41373</v>
      </c>
      <c r="G148" s="6" t="s">
        <v>21</v>
      </c>
      <c r="H148" s="9">
        <v>162850</v>
      </c>
      <c r="I148" s="90">
        <v>2.4</v>
      </c>
      <c r="J148" s="19">
        <f>H148*I148</f>
        <v>390840</v>
      </c>
      <c r="K148" s="6" t="s">
        <v>310</v>
      </c>
      <c r="L148" s="7">
        <v>41653</v>
      </c>
      <c r="M148" s="7">
        <v>41662</v>
      </c>
      <c r="N148" s="7">
        <v>41712</v>
      </c>
      <c r="O148" s="6">
        <v>50</v>
      </c>
      <c r="P148" s="65">
        <v>122500</v>
      </c>
      <c r="Q148" s="107"/>
    </row>
    <row r="149" spans="1:17" ht="24" x14ac:dyDescent="0.25">
      <c r="A149" s="6" t="s">
        <v>311</v>
      </c>
      <c r="B149" s="6" t="s">
        <v>604</v>
      </c>
      <c r="C149" s="6" t="s">
        <v>312</v>
      </c>
      <c r="D149" s="6" t="s">
        <v>178</v>
      </c>
      <c r="E149" s="6" t="s">
        <v>42</v>
      </c>
      <c r="F149" s="7">
        <v>41661</v>
      </c>
      <c r="G149" s="6" t="s">
        <v>21</v>
      </c>
      <c r="H149" s="9">
        <v>6949</v>
      </c>
      <c r="I149" s="90">
        <v>2.2208000000000001</v>
      </c>
      <c r="J149" s="19">
        <v>15432.34</v>
      </c>
      <c r="K149" s="6" t="s">
        <v>313</v>
      </c>
      <c r="L149" s="7">
        <v>41753</v>
      </c>
      <c r="M149" s="7">
        <v>41770</v>
      </c>
      <c r="N149" s="7">
        <v>41773</v>
      </c>
      <c r="O149" s="6">
        <v>3</v>
      </c>
      <c r="P149" s="65">
        <v>12700</v>
      </c>
      <c r="Q149" s="106"/>
    </row>
    <row r="150" spans="1:17" ht="24" x14ac:dyDescent="0.25">
      <c r="A150" s="6" t="s">
        <v>314</v>
      </c>
      <c r="B150" s="6" t="s">
        <v>604</v>
      </c>
      <c r="C150" s="6" t="s">
        <v>315</v>
      </c>
      <c r="D150" s="6" t="s">
        <v>19</v>
      </c>
      <c r="E150" s="6" t="s">
        <v>42</v>
      </c>
      <c r="F150" s="7">
        <v>41662</v>
      </c>
      <c r="G150" s="6" t="s">
        <v>21</v>
      </c>
      <c r="H150" s="9">
        <v>1743</v>
      </c>
      <c r="I150" s="90">
        <v>2.2248000000000001</v>
      </c>
      <c r="J150" s="19">
        <v>3877.83</v>
      </c>
      <c r="K150" s="6" t="s">
        <v>316</v>
      </c>
      <c r="L150" s="7">
        <v>41708</v>
      </c>
      <c r="M150" s="7">
        <v>41724</v>
      </c>
      <c r="N150" s="7">
        <v>41725</v>
      </c>
      <c r="O150" s="6">
        <v>1</v>
      </c>
      <c r="P150" s="65">
        <v>33000</v>
      </c>
      <c r="Q150" s="106"/>
    </row>
    <row r="151" spans="1:17" ht="24" x14ac:dyDescent="0.25">
      <c r="A151" s="6" t="s">
        <v>317</v>
      </c>
      <c r="B151" s="6" t="s">
        <v>604</v>
      </c>
      <c r="C151" s="6" t="s">
        <v>318</v>
      </c>
      <c r="D151" s="6" t="s">
        <v>19</v>
      </c>
      <c r="E151" s="6"/>
      <c r="F151" s="7">
        <v>41590</v>
      </c>
      <c r="G151" s="6" t="s">
        <v>21</v>
      </c>
      <c r="H151" s="9">
        <v>65000</v>
      </c>
      <c r="I151" s="90">
        <v>2.2745000000000002</v>
      </c>
      <c r="J151" s="19">
        <v>147842.5</v>
      </c>
      <c r="K151" s="6" t="s">
        <v>655</v>
      </c>
      <c r="L151" s="7">
        <v>41653</v>
      </c>
      <c r="M151" s="7">
        <v>41684</v>
      </c>
      <c r="N151" s="7">
        <v>41715</v>
      </c>
      <c r="O151" s="6">
        <v>31</v>
      </c>
      <c r="P151" s="65">
        <v>507000</v>
      </c>
      <c r="Q151" s="106"/>
    </row>
    <row r="152" spans="1:17" ht="24" x14ac:dyDescent="0.25">
      <c r="A152" s="6" t="s">
        <v>319</v>
      </c>
      <c r="B152" s="6" t="s">
        <v>604</v>
      </c>
      <c r="C152" s="6" t="s">
        <v>41</v>
      </c>
      <c r="D152" s="6" t="s">
        <v>19</v>
      </c>
      <c r="E152" s="6" t="s">
        <v>42</v>
      </c>
      <c r="F152" s="7">
        <v>41625</v>
      </c>
      <c r="G152" s="6" t="s">
        <v>21</v>
      </c>
      <c r="H152" s="9">
        <v>590000</v>
      </c>
      <c r="I152" s="90">
        <v>2.2248000000000001</v>
      </c>
      <c r="J152" s="19">
        <v>1312632</v>
      </c>
      <c r="K152" s="6" t="s">
        <v>656</v>
      </c>
      <c r="L152" s="7">
        <v>41642</v>
      </c>
      <c r="M152" s="7">
        <v>41722</v>
      </c>
      <c r="N152" s="7">
        <v>41726</v>
      </c>
      <c r="O152" s="6">
        <v>4</v>
      </c>
      <c r="P152" s="65">
        <v>550000</v>
      </c>
      <c r="Q152" s="106"/>
    </row>
    <row r="153" spans="1:17" ht="24" x14ac:dyDescent="0.25">
      <c r="A153" s="6" t="s">
        <v>320</v>
      </c>
      <c r="B153" s="6" t="s">
        <v>604</v>
      </c>
      <c r="C153" s="6" t="s">
        <v>321</v>
      </c>
      <c r="D153" s="6" t="s">
        <v>19</v>
      </c>
      <c r="E153" s="6" t="s">
        <v>42</v>
      </c>
      <c r="F153" s="7">
        <v>41542</v>
      </c>
      <c r="G153" s="6" t="s">
        <v>21</v>
      </c>
      <c r="H153" s="9">
        <v>360</v>
      </c>
      <c r="I153" s="90">
        <v>3.2679999999999998</v>
      </c>
      <c r="J153" s="19">
        <v>1176.48</v>
      </c>
      <c r="K153" s="6" t="s">
        <v>657</v>
      </c>
      <c r="L153" s="7">
        <v>41627</v>
      </c>
      <c r="M153" s="7">
        <v>41683</v>
      </c>
      <c r="N153" s="7">
        <v>41694</v>
      </c>
      <c r="O153" s="6">
        <v>11</v>
      </c>
      <c r="P153" s="6">
        <v>0.4</v>
      </c>
      <c r="Q153" s="106"/>
    </row>
    <row r="154" spans="1:17" ht="36" x14ac:dyDescent="0.25">
      <c r="A154" s="6" t="s">
        <v>322</v>
      </c>
      <c r="B154" s="6" t="s">
        <v>604</v>
      </c>
      <c r="C154" s="6" t="s">
        <v>323</v>
      </c>
      <c r="D154" s="6" t="s">
        <v>19</v>
      </c>
      <c r="E154" s="6" t="s">
        <v>42</v>
      </c>
      <c r="F154" s="7">
        <v>41634</v>
      </c>
      <c r="G154" s="6" t="s">
        <v>21</v>
      </c>
      <c r="H154" s="9">
        <v>27185.4</v>
      </c>
      <c r="I154" s="90">
        <v>2.2835000000000001</v>
      </c>
      <c r="J154" s="19">
        <v>62077.86</v>
      </c>
      <c r="K154" s="6" t="s">
        <v>658</v>
      </c>
      <c r="L154" s="7">
        <v>41738</v>
      </c>
      <c r="M154" s="7">
        <v>41855</v>
      </c>
      <c r="N154" s="7">
        <v>41857</v>
      </c>
      <c r="O154" s="6">
        <v>2</v>
      </c>
      <c r="P154" s="65">
        <v>21800</v>
      </c>
      <c r="Q154" s="106"/>
    </row>
    <row r="155" spans="1:17" ht="24" x14ac:dyDescent="0.25">
      <c r="A155" s="6" t="s">
        <v>324</v>
      </c>
      <c r="B155" s="6" t="s">
        <v>604</v>
      </c>
      <c r="C155" s="6" t="s">
        <v>52</v>
      </c>
      <c r="D155" s="6" t="s">
        <v>19</v>
      </c>
      <c r="E155" s="6" t="s">
        <v>20</v>
      </c>
      <c r="F155" s="7">
        <v>41715</v>
      </c>
      <c r="G155" s="6" t="s">
        <v>21</v>
      </c>
      <c r="H155" s="9">
        <v>49794.01</v>
      </c>
      <c r="I155" s="90">
        <v>3.1042999999999998</v>
      </c>
      <c r="J155" s="19">
        <v>154575.54999999999</v>
      </c>
      <c r="K155" s="6" t="s">
        <v>325</v>
      </c>
      <c r="L155" s="7">
        <v>41725</v>
      </c>
      <c r="M155" s="7">
        <v>41775</v>
      </c>
      <c r="N155" s="7">
        <v>41779</v>
      </c>
      <c r="O155" s="6">
        <v>4</v>
      </c>
      <c r="P155" s="65">
        <v>82000</v>
      </c>
      <c r="Q155" s="106"/>
    </row>
    <row r="156" spans="1:17" ht="24" x14ac:dyDescent="0.25">
      <c r="A156" s="6" t="s">
        <v>326</v>
      </c>
      <c r="B156" s="6" t="s">
        <v>604</v>
      </c>
      <c r="C156" s="6" t="s">
        <v>327</v>
      </c>
      <c r="D156" s="6" t="s">
        <v>563</v>
      </c>
      <c r="E156" s="6" t="s">
        <v>422</v>
      </c>
      <c r="F156" s="7">
        <v>41590</v>
      </c>
      <c r="G156" s="6" t="s">
        <v>21</v>
      </c>
      <c r="H156" s="9">
        <v>10</v>
      </c>
      <c r="I156" s="90">
        <v>2.4</v>
      </c>
      <c r="J156" s="19">
        <f t="shared" ref="J156:J160" si="11">H156*I156</f>
        <v>24</v>
      </c>
      <c r="K156" s="6" t="s">
        <v>328</v>
      </c>
      <c r="L156" s="7">
        <v>41990</v>
      </c>
      <c r="M156" s="7">
        <v>41663</v>
      </c>
      <c r="N156" s="7">
        <v>41663</v>
      </c>
      <c r="O156" s="6">
        <v>0</v>
      </c>
      <c r="P156" s="65">
        <v>24000</v>
      </c>
      <c r="Q156" s="106"/>
    </row>
    <row r="157" spans="1:17" ht="24" x14ac:dyDescent="0.25">
      <c r="A157" s="6" t="s">
        <v>329</v>
      </c>
      <c r="B157" s="6" t="s">
        <v>604</v>
      </c>
      <c r="C157" s="6" t="s">
        <v>285</v>
      </c>
      <c r="D157" s="6" t="s">
        <v>563</v>
      </c>
      <c r="E157" s="6" t="s">
        <v>422</v>
      </c>
      <c r="F157" s="7">
        <v>41590</v>
      </c>
      <c r="G157" s="6" t="s">
        <v>21</v>
      </c>
      <c r="H157" s="9">
        <v>12.5</v>
      </c>
      <c r="I157" s="90">
        <v>2.4</v>
      </c>
      <c r="J157" s="19">
        <f t="shared" si="11"/>
        <v>30</v>
      </c>
      <c r="K157" s="6" t="s">
        <v>659</v>
      </c>
      <c r="L157" s="7">
        <v>41627</v>
      </c>
      <c r="M157" s="7">
        <v>41686</v>
      </c>
      <c r="N157" s="7">
        <v>41694</v>
      </c>
      <c r="O157" s="6">
        <v>8</v>
      </c>
      <c r="P157" s="65">
        <v>35000</v>
      </c>
      <c r="Q157" s="106"/>
    </row>
    <row r="158" spans="1:17" ht="24" x14ac:dyDescent="0.25">
      <c r="A158" s="6" t="s">
        <v>330</v>
      </c>
      <c r="B158" s="6" t="s">
        <v>604</v>
      </c>
      <c r="C158" s="6" t="s">
        <v>331</v>
      </c>
      <c r="D158" s="6" t="s">
        <v>563</v>
      </c>
      <c r="E158" s="6" t="s">
        <v>422</v>
      </c>
      <c r="F158" s="7">
        <v>41618</v>
      </c>
      <c r="G158" s="6" t="s">
        <v>21</v>
      </c>
      <c r="H158" s="9">
        <v>60</v>
      </c>
      <c r="I158" s="90">
        <v>2.4</v>
      </c>
      <c r="J158" s="19">
        <f t="shared" si="11"/>
        <v>144</v>
      </c>
      <c r="K158" s="6" t="s">
        <v>332</v>
      </c>
      <c r="L158" s="7">
        <v>41646</v>
      </c>
      <c r="M158" s="7">
        <v>41696</v>
      </c>
      <c r="N158" s="7">
        <v>41698</v>
      </c>
      <c r="O158" s="6">
        <v>2</v>
      </c>
      <c r="P158" s="65">
        <v>15000</v>
      </c>
      <c r="Q158" s="106"/>
    </row>
    <row r="159" spans="1:17" ht="36" x14ac:dyDescent="0.25">
      <c r="A159" s="6" t="s">
        <v>333</v>
      </c>
      <c r="B159" s="6" t="s">
        <v>604</v>
      </c>
      <c r="C159" s="6" t="s">
        <v>334</v>
      </c>
      <c r="D159" s="6" t="s">
        <v>563</v>
      </c>
      <c r="E159" s="6" t="s">
        <v>422</v>
      </c>
      <c r="F159" s="7">
        <v>41628</v>
      </c>
      <c r="G159" s="6" t="s">
        <v>21</v>
      </c>
      <c r="H159" s="9">
        <v>1</v>
      </c>
      <c r="I159" s="90">
        <v>2.4</v>
      </c>
      <c r="J159" s="19">
        <f t="shared" si="11"/>
        <v>2.4</v>
      </c>
      <c r="K159" s="6" t="s">
        <v>335</v>
      </c>
      <c r="L159" s="7">
        <v>41647</v>
      </c>
      <c r="M159" s="7">
        <v>41716</v>
      </c>
      <c r="N159" s="7">
        <v>41718</v>
      </c>
      <c r="O159" s="6">
        <v>2</v>
      </c>
      <c r="P159" s="65">
        <v>9000</v>
      </c>
      <c r="Q159" s="106"/>
    </row>
    <row r="160" spans="1:17" ht="24" x14ac:dyDescent="0.25">
      <c r="A160" s="6" t="s">
        <v>336</v>
      </c>
      <c r="B160" s="6" t="s">
        <v>604</v>
      </c>
      <c r="C160" s="6" t="s">
        <v>337</v>
      </c>
      <c r="D160" s="6" t="s">
        <v>563</v>
      </c>
      <c r="E160" s="6" t="s">
        <v>422</v>
      </c>
      <c r="F160" s="7">
        <v>41628</v>
      </c>
      <c r="G160" s="6" t="s">
        <v>21</v>
      </c>
      <c r="H160" s="9">
        <v>465</v>
      </c>
      <c r="I160" s="90">
        <v>2.4</v>
      </c>
      <c r="J160" s="19">
        <f t="shared" si="11"/>
        <v>1116</v>
      </c>
      <c r="K160" s="6" t="s">
        <v>338</v>
      </c>
      <c r="L160" s="7">
        <v>41635</v>
      </c>
      <c r="M160" s="7">
        <v>41643</v>
      </c>
      <c r="N160" s="7">
        <v>41646</v>
      </c>
      <c r="O160" s="6">
        <v>3</v>
      </c>
      <c r="P160" s="65">
        <v>25200</v>
      </c>
      <c r="Q160" s="106"/>
    </row>
    <row r="161" spans="1:17" ht="24" x14ac:dyDescent="0.25">
      <c r="A161" s="6" t="s">
        <v>339</v>
      </c>
      <c r="B161" s="6" t="s">
        <v>604</v>
      </c>
      <c r="C161" s="6" t="s">
        <v>69</v>
      </c>
      <c r="D161" s="6" t="s">
        <v>19</v>
      </c>
      <c r="E161" s="6" t="s">
        <v>20</v>
      </c>
      <c r="F161" s="7">
        <v>41863</v>
      </c>
      <c r="G161" s="6" t="s">
        <v>21</v>
      </c>
      <c r="H161" s="9">
        <v>239838.81</v>
      </c>
      <c r="I161" s="90">
        <v>2.5579999999999998</v>
      </c>
      <c r="J161" s="19">
        <v>613507.68000000005</v>
      </c>
      <c r="K161" s="6" t="s">
        <v>340</v>
      </c>
      <c r="L161" s="7">
        <v>41872</v>
      </c>
      <c r="M161" s="7">
        <v>41943</v>
      </c>
      <c r="N161" s="7">
        <v>41947</v>
      </c>
      <c r="O161" s="6">
        <v>4</v>
      </c>
      <c r="P161" s="65">
        <v>695000</v>
      </c>
      <c r="Q161" s="106"/>
    </row>
    <row r="162" spans="1:17" ht="24" x14ac:dyDescent="0.25">
      <c r="A162" s="6" t="s">
        <v>341</v>
      </c>
      <c r="B162" s="6" t="s">
        <v>604</v>
      </c>
      <c r="C162" s="6" t="s">
        <v>342</v>
      </c>
      <c r="D162" s="6" t="s">
        <v>563</v>
      </c>
      <c r="E162" s="6" t="s">
        <v>422</v>
      </c>
      <c r="F162" s="7">
        <v>41645</v>
      </c>
      <c r="G162" s="6" t="s">
        <v>21</v>
      </c>
      <c r="H162" s="9">
        <v>20</v>
      </c>
      <c r="I162" s="90">
        <v>2.4</v>
      </c>
      <c r="J162" s="19">
        <f t="shared" ref="J162:J168" si="12">H162*I162</f>
        <v>48</v>
      </c>
      <c r="K162" s="6" t="s">
        <v>343</v>
      </c>
      <c r="L162" s="7">
        <v>41661</v>
      </c>
      <c r="M162" s="7">
        <v>41716</v>
      </c>
      <c r="N162" s="7">
        <v>41718</v>
      </c>
      <c r="O162" s="6">
        <v>2</v>
      </c>
      <c r="P162" s="65">
        <v>20000</v>
      </c>
      <c r="Q162" s="106"/>
    </row>
    <row r="163" spans="1:17" ht="24" x14ac:dyDescent="0.25">
      <c r="A163" s="6" t="s">
        <v>344</v>
      </c>
      <c r="B163" s="6" t="s">
        <v>604</v>
      </c>
      <c r="C163" s="6" t="s">
        <v>345</v>
      </c>
      <c r="D163" s="6" t="s">
        <v>563</v>
      </c>
      <c r="E163" s="6" t="s">
        <v>422</v>
      </c>
      <c r="F163" s="7">
        <v>41653</v>
      </c>
      <c r="G163" s="6" t="s">
        <v>21</v>
      </c>
      <c r="H163" s="9">
        <v>20</v>
      </c>
      <c r="I163" s="90">
        <v>2.4</v>
      </c>
      <c r="J163" s="19">
        <f t="shared" si="12"/>
        <v>48</v>
      </c>
      <c r="K163" s="6" t="s">
        <v>660</v>
      </c>
      <c r="L163" s="7">
        <v>41653</v>
      </c>
      <c r="M163" s="7">
        <v>41753</v>
      </c>
      <c r="N163" s="7">
        <v>41758</v>
      </c>
      <c r="O163" s="6">
        <v>5</v>
      </c>
      <c r="P163" s="65">
        <v>23500</v>
      </c>
      <c r="Q163" s="106"/>
    </row>
    <row r="164" spans="1:17" ht="24" x14ac:dyDescent="0.25">
      <c r="A164" s="6" t="s">
        <v>346</v>
      </c>
      <c r="B164" s="6" t="s">
        <v>604</v>
      </c>
      <c r="C164" s="6" t="s">
        <v>347</v>
      </c>
      <c r="D164" s="6" t="s">
        <v>563</v>
      </c>
      <c r="E164" s="6" t="s">
        <v>422</v>
      </c>
      <c r="F164" s="7">
        <v>41661</v>
      </c>
      <c r="G164" s="6" t="s">
        <v>21</v>
      </c>
      <c r="H164" s="9">
        <v>6661.79</v>
      </c>
      <c r="I164" s="90">
        <v>2.4</v>
      </c>
      <c r="J164" s="19">
        <f t="shared" si="12"/>
        <v>15988.295999999998</v>
      </c>
      <c r="K164" s="6" t="s">
        <v>661</v>
      </c>
      <c r="L164" s="7">
        <v>41668</v>
      </c>
      <c r="M164" s="7">
        <v>41669</v>
      </c>
      <c r="N164" s="7">
        <v>41670</v>
      </c>
      <c r="O164" s="6">
        <v>1</v>
      </c>
      <c r="P164" s="65">
        <v>18100</v>
      </c>
      <c r="Q164" s="106"/>
    </row>
    <row r="165" spans="1:17" ht="24" x14ac:dyDescent="0.25">
      <c r="A165" s="6" t="s">
        <v>348</v>
      </c>
      <c r="B165" s="6" t="s">
        <v>604</v>
      </c>
      <c r="C165" s="6" t="s">
        <v>349</v>
      </c>
      <c r="D165" s="6" t="s">
        <v>563</v>
      </c>
      <c r="E165" s="6" t="s">
        <v>422</v>
      </c>
      <c r="F165" s="7">
        <v>41676</v>
      </c>
      <c r="G165" s="6" t="s">
        <v>21</v>
      </c>
      <c r="H165" s="9">
        <v>3</v>
      </c>
      <c r="I165" s="90">
        <v>2.4</v>
      </c>
      <c r="J165" s="19">
        <f t="shared" si="12"/>
        <v>7.1999999999999993</v>
      </c>
      <c r="K165" s="6" t="s">
        <v>350</v>
      </c>
      <c r="L165" s="7">
        <v>41704</v>
      </c>
      <c r="M165" s="7">
        <v>41730</v>
      </c>
      <c r="N165" s="7">
        <v>41731</v>
      </c>
      <c r="O165" s="6">
        <v>1</v>
      </c>
      <c r="P165" s="65">
        <v>7200</v>
      </c>
      <c r="Q165" s="106"/>
    </row>
    <row r="166" spans="1:17" ht="24" x14ac:dyDescent="0.25">
      <c r="A166" s="6" t="s">
        <v>351</v>
      </c>
      <c r="B166" s="6" t="s">
        <v>604</v>
      </c>
      <c r="C166" s="6" t="s">
        <v>352</v>
      </c>
      <c r="D166" s="6" t="s">
        <v>563</v>
      </c>
      <c r="E166" s="6" t="s">
        <v>422</v>
      </c>
      <c r="F166" s="7">
        <v>41684</v>
      </c>
      <c r="G166" s="6" t="s">
        <v>21</v>
      </c>
      <c r="H166" s="9">
        <v>18065</v>
      </c>
      <c r="I166" s="90">
        <v>2.4</v>
      </c>
      <c r="J166" s="19">
        <f t="shared" si="12"/>
        <v>43356</v>
      </c>
      <c r="K166" s="6" t="s">
        <v>353</v>
      </c>
      <c r="L166" s="7">
        <v>41711</v>
      </c>
      <c r="M166" s="7">
        <v>41713</v>
      </c>
      <c r="N166" s="7">
        <v>41717</v>
      </c>
      <c r="O166" s="6">
        <v>4</v>
      </c>
      <c r="P166" s="65">
        <v>8000</v>
      </c>
      <c r="Q166" s="106"/>
    </row>
    <row r="167" spans="1:17" ht="24" x14ac:dyDescent="0.25">
      <c r="A167" s="6" t="s">
        <v>354</v>
      </c>
      <c r="B167" s="6" t="s">
        <v>604</v>
      </c>
      <c r="C167" s="6" t="s">
        <v>355</v>
      </c>
      <c r="D167" s="6" t="s">
        <v>563</v>
      </c>
      <c r="E167" s="6" t="s">
        <v>422</v>
      </c>
      <c r="F167" s="7">
        <v>41697</v>
      </c>
      <c r="G167" s="6" t="s">
        <v>21</v>
      </c>
      <c r="H167" s="9">
        <v>25</v>
      </c>
      <c r="I167" s="90">
        <v>2.4</v>
      </c>
      <c r="J167" s="19">
        <f t="shared" si="12"/>
        <v>60</v>
      </c>
      <c r="K167" s="6" t="s">
        <v>356</v>
      </c>
      <c r="L167" s="7">
        <v>41719</v>
      </c>
      <c r="M167" s="7">
        <v>41746</v>
      </c>
      <c r="N167" s="7">
        <v>41754</v>
      </c>
      <c r="O167" s="6">
        <v>8</v>
      </c>
      <c r="P167" s="65">
        <v>1000</v>
      </c>
      <c r="Q167" s="106"/>
    </row>
    <row r="168" spans="1:17" ht="24" x14ac:dyDescent="0.25">
      <c r="A168" s="6" t="s">
        <v>357</v>
      </c>
      <c r="B168" s="6" t="s">
        <v>604</v>
      </c>
      <c r="C168" s="6" t="s">
        <v>309</v>
      </c>
      <c r="D168" s="6" t="s">
        <v>563</v>
      </c>
      <c r="E168" s="6" t="s">
        <v>422</v>
      </c>
      <c r="F168" s="7">
        <v>41607</v>
      </c>
      <c r="G168" s="6" t="s">
        <v>21</v>
      </c>
      <c r="H168" s="9">
        <v>10</v>
      </c>
      <c r="I168" s="90">
        <v>2.4</v>
      </c>
      <c r="J168" s="19">
        <f t="shared" si="12"/>
        <v>24</v>
      </c>
      <c r="K168" s="6" t="s">
        <v>358</v>
      </c>
      <c r="L168" s="7">
        <v>41712</v>
      </c>
      <c r="M168" s="7">
        <v>41777</v>
      </c>
      <c r="N168" s="7">
        <v>41782</v>
      </c>
      <c r="O168" s="6">
        <v>5</v>
      </c>
      <c r="P168" s="65">
        <v>1000</v>
      </c>
      <c r="Q168" s="106"/>
    </row>
    <row r="169" spans="1:17" ht="24" x14ac:dyDescent="0.25">
      <c r="A169" s="6" t="s">
        <v>360</v>
      </c>
      <c r="B169" s="6" t="s">
        <v>604</v>
      </c>
      <c r="C169" s="6" t="s">
        <v>361</v>
      </c>
      <c r="D169" s="6" t="s">
        <v>19</v>
      </c>
      <c r="E169" s="6" t="s">
        <v>42</v>
      </c>
      <c r="F169" s="7">
        <v>41823</v>
      </c>
      <c r="G169" s="6" t="s">
        <v>21</v>
      </c>
      <c r="H169" s="9">
        <v>905</v>
      </c>
      <c r="I169" s="90">
        <v>2.3959999999999999</v>
      </c>
      <c r="J169" s="19">
        <v>2168.38</v>
      </c>
      <c r="K169" s="6" t="s">
        <v>662</v>
      </c>
      <c r="L169" s="7">
        <v>41841</v>
      </c>
      <c r="M169" s="7">
        <v>41883</v>
      </c>
      <c r="N169" s="7">
        <v>41893</v>
      </c>
      <c r="O169" s="6">
        <v>10</v>
      </c>
      <c r="P169" s="65">
        <v>1000</v>
      </c>
      <c r="Q169" s="106"/>
    </row>
    <row r="170" spans="1:17" ht="24" x14ac:dyDescent="0.25">
      <c r="A170" s="6" t="s">
        <v>362</v>
      </c>
      <c r="B170" s="6" t="s">
        <v>604</v>
      </c>
      <c r="C170" s="6" t="s">
        <v>363</v>
      </c>
      <c r="D170" s="6" t="s">
        <v>563</v>
      </c>
      <c r="E170" s="6" t="s">
        <v>422</v>
      </c>
      <c r="F170" s="7">
        <v>41758</v>
      </c>
      <c r="G170" s="6" t="s">
        <v>21</v>
      </c>
      <c r="H170" s="9">
        <v>6</v>
      </c>
      <c r="I170" s="90">
        <v>2.4</v>
      </c>
      <c r="J170" s="19">
        <f t="shared" ref="J170:J171" si="13">H170*I170</f>
        <v>14.399999999999999</v>
      </c>
      <c r="K170" s="6" t="s">
        <v>364</v>
      </c>
      <c r="L170" s="7">
        <v>41765</v>
      </c>
      <c r="M170" s="7">
        <v>41779</v>
      </c>
      <c r="N170" s="7">
        <v>41781</v>
      </c>
      <c r="O170" s="6">
        <v>2</v>
      </c>
      <c r="P170" s="65">
        <v>4500</v>
      </c>
      <c r="Q170" s="106"/>
    </row>
    <row r="171" spans="1:17" ht="24" x14ac:dyDescent="0.25">
      <c r="A171" s="6" t="s">
        <v>365</v>
      </c>
      <c r="B171" s="6" t="s">
        <v>604</v>
      </c>
      <c r="C171" s="6" t="s">
        <v>349</v>
      </c>
      <c r="D171" s="6" t="s">
        <v>563</v>
      </c>
      <c r="E171" s="6" t="s">
        <v>422</v>
      </c>
      <c r="F171" s="7">
        <v>41782</v>
      </c>
      <c r="G171" s="6" t="s">
        <v>21</v>
      </c>
      <c r="H171" s="9">
        <v>1465</v>
      </c>
      <c r="I171" s="90">
        <v>2.4</v>
      </c>
      <c r="J171" s="19">
        <f t="shared" si="13"/>
        <v>3516</v>
      </c>
      <c r="K171" s="6" t="s">
        <v>366</v>
      </c>
      <c r="L171" s="7">
        <v>41795</v>
      </c>
      <c r="M171" s="7">
        <v>41812</v>
      </c>
      <c r="N171" s="7">
        <v>41821</v>
      </c>
      <c r="O171" s="6">
        <v>9</v>
      </c>
      <c r="P171" s="65">
        <v>37000</v>
      </c>
      <c r="Q171" s="106"/>
    </row>
    <row r="172" spans="1:17" ht="24" x14ac:dyDescent="0.25">
      <c r="A172" s="6" t="s">
        <v>367</v>
      </c>
      <c r="B172" s="6" t="s">
        <v>604</v>
      </c>
      <c r="C172" s="6" t="s">
        <v>359</v>
      </c>
      <c r="D172" s="6" t="s">
        <v>19</v>
      </c>
      <c r="E172" s="6" t="s">
        <v>20</v>
      </c>
      <c r="F172" s="7">
        <v>41876</v>
      </c>
      <c r="G172" s="6" t="s">
        <v>21</v>
      </c>
      <c r="H172" s="9">
        <v>20918</v>
      </c>
      <c r="I172" s="90">
        <v>3.3490000000000002</v>
      </c>
      <c r="J172" s="19">
        <v>70054.38</v>
      </c>
      <c r="K172" s="6" t="s">
        <v>663</v>
      </c>
      <c r="L172" s="7">
        <v>41894</v>
      </c>
      <c r="M172" s="7">
        <v>41971</v>
      </c>
      <c r="N172" s="7">
        <v>41974</v>
      </c>
      <c r="O172" s="6">
        <v>3</v>
      </c>
      <c r="P172" s="65">
        <v>33000</v>
      </c>
      <c r="Q172" s="106"/>
    </row>
    <row r="173" spans="1:17" ht="24" x14ac:dyDescent="0.25">
      <c r="A173" s="6" t="s">
        <v>368</v>
      </c>
      <c r="B173" s="6" t="s">
        <v>604</v>
      </c>
      <c r="C173" s="6" t="s">
        <v>369</v>
      </c>
      <c r="D173" s="6" t="s">
        <v>563</v>
      </c>
      <c r="E173" s="6" t="s">
        <v>422</v>
      </c>
      <c r="F173" s="7">
        <v>41830</v>
      </c>
      <c r="G173" s="6" t="s">
        <v>21</v>
      </c>
      <c r="H173" s="9">
        <v>5999.37</v>
      </c>
      <c r="I173" s="90">
        <v>2.4</v>
      </c>
      <c r="J173" s="19">
        <f t="shared" ref="J173:J185" si="14">H173*I173</f>
        <v>14398.487999999999</v>
      </c>
      <c r="K173" s="6" t="s">
        <v>664</v>
      </c>
      <c r="L173" s="6" t="s">
        <v>65</v>
      </c>
      <c r="M173" s="7">
        <v>41847</v>
      </c>
      <c r="N173" s="7">
        <v>41850</v>
      </c>
      <c r="O173" s="6">
        <v>3</v>
      </c>
      <c r="P173" s="65">
        <v>22700</v>
      </c>
      <c r="Q173" s="106"/>
    </row>
    <row r="174" spans="1:17" ht="24" x14ac:dyDescent="0.25">
      <c r="A174" s="6" t="s">
        <v>370</v>
      </c>
      <c r="B174" s="6" t="s">
        <v>604</v>
      </c>
      <c r="C174" s="6" t="s">
        <v>345</v>
      </c>
      <c r="D174" s="6" t="s">
        <v>563</v>
      </c>
      <c r="E174" s="6" t="s">
        <v>422</v>
      </c>
      <c r="F174" s="7">
        <v>41831</v>
      </c>
      <c r="G174" s="6" t="s">
        <v>21</v>
      </c>
      <c r="H174" s="9">
        <v>30</v>
      </c>
      <c r="I174" s="90">
        <v>2.4</v>
      </c>
      <c r="J174" s="19">
        <f t="shared" si="14"/>
        <v>72</v>
      </c>
      <c r="K174" s="6" t="s">
        <v>665</v>
      </c>
      <c r="L174" s="7">
        <v>41831</v>
      </c>
      <c r="M174" s="7">
        <v>41835</v>
      </c>
      <c r="N174" s="7">
        <v>41836</v>
      </c>
      <c r="O174" s="6">
        <v>1</v>
      </c>
      <c r="P174" s="65">
        <v>16800</v>
      </c>
      <c r="Q174" s="106"/>
    </row>
    <row r="175" spans="1:17" ht="24" x14ac:dyDescent="0.25">
      <c r="A175" s="6" t="s">
        <v>371</v>
      </c>
      <c r="B175" s="6" t="s">
        <v>604</v>
      </c>
      <c r="C175" s="6" t="s">
        <v>82</v>
      </c>
      <c r="D175" s="6" t="s">
        <v>563</v>
      </c>
      <c r="E175" s="6" t="s">
        <v>422</v>
      </c>
      <c r="F175" s="7">
        <v>41851</v>
      </c>
      <c r="G175" s="6" t="s">
        <v>21</v>
      </c>
      <c r="H175" s="9">
        <v>360</v>
      </c>
      <c r="I175" s="90">
        <v>2.4</v>
      </c>
      <c r="J175" s="19">
        <f t="shared" si="14"/>
        <v>864</v>
      </c>
      <c r="K175" s="6" t="s">
        <v>80</v>
      </c>
      <c r="L175" s="7">
        <v>41855</v>
      </c>
      <c r="M175" s="7">
        <v>41866</v>
      </c>
      <c r="N175" s="7">
        <v>41870</v>
      </c>
      <c r="O175" s="6">
        <v>4</v>
      </c>
      <c r="P175" s="65">
        <v>6400</v>
      </c>
      <c r="Q175" s="106"/>
    </row>
    <row r="176" spans="1:17" ht="24" x14ac:dyDescent="0.25">
      <c r="A176" s="6" t="s">
        <v>372</v>
      </c>
      <c r="B176" s="6" t="s">
        <v>604</v>
      </c>
      <c r="C176" s="6" t="s">
        <v>373</v>
      </c>
      <c r="D176" s="6" t="s">
        <v>563</v>
      </c>
      <c r="E176" s="6" t="s">
        <v>422</v>
      </c>
      <c r="F176" s="7">
        <v>41856</v>
      </c>
      <c r="G176" s="6" t="s">
        <v>21</v>
      </c>
      <c r="H176" s="9">
        <v>13449.86</v>
      </c>
      <c r="I176" s="90">
        <v>2.4</v>
      </c>
      <c r="J176" s="19">
        <f t="shared" si="14"/>
        <v>32279.664000000001</v>
      </c>
      <c r="K176" s="6" t="s">
        <v>666</v>
      </c>
      <c r="L176" s="6" t="s">
        <v>65</v>
      </c>
      <c r="M176" s="7">
        <v>41843</v>
      </c>
      <c r="N176" s="7">
        <v>41843</v>
      </c>
      <c r="O176" s="6">
        <v>0</v>
      </c>
      <c r="P176" s="65">
        <v>161000</v>
      </c>
      <c r="Q176" s="106"/>
    </row>
    <row r="177" spans="1:17" ht="24" x14ac:dyDescent="0.25">
      <c r="A177" s="6" t="s">
        <v>374</v>
      </c>
      <c r="B177" s="6" t="s">
        <v>604</v>
      </c>
      <c r="C177" s="6" t="s">
        <v>373</v>
      </c>
      <c r="D177" s="6" t="s">
        <v>563</v>
      </c>
      <c r="E177" s="6" t="s">
        <v>422</v>
      </c>
      <c r="F177" s="7">
        <v>41856</v>
      </c>
      <c r="G177" s="6" t="s">
        <v>21</v>
      </c>
      <c r="H177" s="9">
        <v>2926.65</v>
      </c>
      <c r="I177" s="90">
        <v>2.4</v>
      </c>
      <c r="J177" s="19">
        <f t="shared" si="14"/>
        <v>7023.96</v>
      </c>
      <c r="K177" s="6" t="s">
        <v>375</v>
      </c>
      <c r="L177" s="6" t="s">
        <v>65</v>
      </c>
      <c r="M177" s="7">
        <v>41848</v>
      </c>
      <c r="N177" s="7">
        <v>41849</v>
      </c>
      <c r="O177" s="6">
        <v>1</v>
      </c>
      <c r="P177" s="65">
        <v>21700</v>
      </c>
      <c r="Q177" s="106"/>
    </row>
    <row r="178" spans="1:17" ht="24" x14ac:dyDescent="0.25">
      <c r="A178" s="6" t="s">
        <v>376</v>
      </c>
      <c r="B178" s="6" t="s">
        <v>604</v>
      </c>
      <c r="C178" s="6" t="s">
        <v>331</v>
      </c>
      <c r="D178" s="6" t="s">
        <v>563</v>
      </c>
      <c r="E178" s="6" t="s">
        <v>422</v>
      </c>
      <c r="F178" s="7">
        <v>41871</v>
      </c>
      <c r="G178" s="6" t="s">
        <v>21</v>
      </c>
      <c r="H178" s="9">
        <v>317</v>
      </c>
      <c r="I178" s="90">
        <v>2.4</v>
      </c>
      <c r="J178" s="19">
        <f t="shared" si="14"/>
        <v>760.8</v>
      </c>
      <c r="K178" s="6" t="s">
        <v>39</v>
      </c>
      <c r="L178" s="7">
        <v>38226</v>
      </c>
      <c r="M178" s="7">
        <v>41886</v>
      </c>
      <c r="N178" s="7">
        <v>41890</v>
      </c>
      <c r="O178" s="6">
        <v>4</v>
      </c>
      <c r="P178" s="65">
        <v>2000</v>
      </c>
      <c r="Q178" s="106"/>
    </row>
    <row r="179" spans="1:17" ht="24" x14ac:dyDescent="0.25">
      <c r="A179" s="6" t="s">
        <v>377</v>
      </c>
      <c r="B179" s="6" t="s">
        <v>604</v>
      </c>
      <c r="C179" s="6" t="s">
        <v>373</v>
      </c>
      <c r="D179" s="6" t="s">
        <v>563</v>
      </c>
      <c r="E179" s="6" t="s">
        <v>422</v>
      </c>
      <c r="F179" s="7">
        <v>41876</v>
      </c>
      <c r="G179" s="6" t="s">
        <v>21</v>
      </c>
      <c r="H179" s="9">
        <v>111301.75</v>
      </c>
      <c r="I179" s="90">
        <v>2.4</v>
      </c>
      <c r="J179" s="19">
        <f t="shared" si="14"/>
        <v>267124.2</v>
      </c>
      <c r="K179" s="6" t="s">
        <v>667</v>
      </c>
      <c r="L179" s="7">
        <v>41900</v>
      </c>
      <c r="M179" s="7">
        <v>41911</v>
      </c>
      <c r="N179" s="7">
        <v>41913</v>
      </c>
      <c r="O179" s="6">
        <v>2</v>
      </c>
      <c r="P179" s="65">
        <v>187000</v>
      </c>
      <c r="Q179" s="106"/>
    </row>
    <row r="180" spans="1:17" ht="24" x14ac:dyDescent="0.25">
      <c r="A180" s="6" t="s">
        <v>378</v>
      </c>
      <c r="B180" s="6" t="s">
        <v>604</v>
      </c>
      <c r="C180" s="6" t="s">
        <v>183</v>
      </c>
      <c r="D180" s="6" t="s">
        <v>563</v>
      </c>
      <c r="E180" s="6" t="s">
        <v>422</v>
      </c>
      <c r="F180" s="7">
        <v>41886</v>
      </c>
      <c r="G180" s="6" t="s">
        <v>21</v>
      </c>
      <c r="H180" s="9">
        <v>530</v>
      </c>
      <c r="I180" s="90">
        <v>2.4</v>
      </c>
      <c r="J180" s="19">
        <f t="shared" si="14"/>
        <v>1272</v>
      </c>
      <c r="K180" s="6" t="s">
        <v>379</v>
      </c>
      <c r="L180" s="7">
        <v>41907</v>
      </c>
      <c r="M180" s="7">
        <v>41924</v>
      </c>
      <c r="N180" s="7">
        <v>41927</v>
      </c>
      <c r="O180" s="6">
        <v>3</v>
      </c>
      <c r="P180" s="65">
        <v>17000</v>
      </c>
      <c r="Q180" s="106"/>
    </row>
    <row r="181" spans="1:17" ht="24" x14ac:dyDescent="0.25">
      <c r="A181" s="6" t="s">
        <v>380</v>
      </c>
      <c r="B181" s="6" t="s">
        <v>604</v>
      </c>
      <c r="C181" s="6" t="s">
        <v>373</v>
      </c>
      <c r="D181" s="6" t="s">
        <v>563</v>
      </c>
      <c r="E181" s="6" t="s">
        <v>422</v>
      </c>
      <c r="F181" s="7">
        <v>41920</v>
      </c>
      <c r="G181" s="6" t="s">
        <v>21</v>
      </c>
      <c r="H181" s="9">
        <v>3545</v>
      </c>
      <c r="I181" s="90">
        <v>2.4</v>
      </c>
      <c r="J181" s="19">
        <f t="shared" si="14"/>
        <v>8508</v>
      </c>
      <c r="K181" s="6" t="s">
        <v>381</v>
      </c>
      <c r="L181" s="7">
        <v>41928</v>
      </c>
      <c r="M181" s="7">
        <v>41956</v>
      </c>
      <c r="N181" s="7">
        <v>41957</v>
      </c>
      <c r="O181" s="6">
        <v>1</v>
      </c>
      <c r="P181" s="65">
        <v>45800</v>
      </c>
      <c r="Q181" s="106"/>
    </row>
    <row r="182" spans="1:17" ht="24" x14ac:dyDescent="0.25">
      <c r="A182" s="6" t="s">
        <v>382</v>
      </c>
      <c r="B182" s="6" t="s">
        <v>604</v>
      </c>
      <c r="C182" s="6" t="s">
        <v>383</v>
      </c>
      <c r="D182" s="6" t="s">
        <v>563</v>
      </c>
      <c r="E182" s="6" t="s">
        <v>422</v>
      </c>
      <c r="F182" s="7">
        <v>41921</v>
      </c>
      <c r="G182" s="6" t="s">
        <v>21</v>
      </c>
      <c r="H182" s="9">
        <v>10</v>
      </c>
      <c r="I182" s="90">
        <v>2.4</v>
      </c>
      <c r="J182" s="19">
        <f t="shared" si="14"/>
        <v>24</v>
      </c>
      <c r="K182" s="6" t="s">
        <v>384</v>
      </c>
      <c r="L182" s="7">
        <v>41927</v>
      </c>
      <c r="M182" s="7">
        <v>41961</v>
      </c>
      <c r="N182" s="7">
        <v>41962</v>
      </c>
      <c r="O182" s="6">
        <v>1</v>
      </c>
      <c r="P182" s="65">
        <v>17000</v>
      </c>
      <c r="Q182" s="106"/>
    </row>
    <row r="183" spans="1:17" ht="24" x14ac:dyDescent="0.25">
      <c r="A183" s="6" t="s">
        <v>385</v>
      </c>
      <c r="B183" s="6" t="s">
        <v>604</v>
      </c>
      <c r="C183" s="6" t="s">
        <v>386</v>
      </c>
      <c r="D183" s="6" t="s">
        <v>563</v>
      </c>
      <c r="E183" s="6" t="s">
        <v>422</v>
      </c>
      <c r="F183" s="7">
        <v>41946</v>
      </c>
      <c r="G183" s="6" t="s">
        <v>21</v>
      </c>
      <c r="H183" s="9">
        <v>5.09</v>
      </c>
      <c r="I183" s="90">
        <v>2.4</v>
      </c>
      <c r="J183" s="19">
        <f t="shared" si="14"/>
        <v>12.215999999999999</v>
      </c>
      <c r="K183" s="6" t="s">
        <v>387</v>
      </c>
      <c r="L183" s="7">
        <v>41949</v>
      </c>
      <c r="M183" s="7">
        <v>41969</v>
      </c>
      <c r="N183" s="7">
        <v>41974</v>
      </c>
      <c r="O183" s="6">
        <v>5</v>
      </c>
      <c r="P183" s="65">
        <v>2500</v>
      </c>
      <c r="Q183" s="106"/>
    </row>
    <row r="184" spans="1:17" ht="24" x14ac:dyDescent="0.25">
      <c r="A184" s="6" t="s">
        <v>388</v>
      </c>
      <c r="B184" s="6" t="s">
        <v>604</v>
      </c>
      <c r="C184" s="6" t="s">
        <v>389</v>
      </c>
      <c r="D184" s="6" t="s">
        <v>563</v>
      </c>
      <c r="E184" s="6" t="s">
        <v>422</v>
      </c>
      <c r="F184" s="7">
        <v>41946</v>
      </c>
      <c r="G184" s="6" t="s">
        <v>21</v>
      </c>
      <c r="H184" s="9">
        <v>5448</v>
      </c>
      <c r="I184" s="90">
        <v>2.4</v>
      </c>
      <c r="J184" s="19">
        <f t="shared" si="14"/>
        <v>13075.199999999999</v>
      </c>
      <c r="K184" s="6" t="s">
        <v>390</v>
      </c>
      <c r="L184" s="7">
        <v>41948</v>
      </c>
      <c r="M184" s="7">
        <v>41962</v>
      </c>
      <c r="N184" s="7">
        <v>41975</v>
      </c>
      <c r="O184" s="6">
        <v>13</v>
      </c>
      <c r="P184" s="65">
        <v>31000</v>
      </c>
      <c r="Q184" s="106"/>
    </row>
    <row r="185" spans="1:17" ht="24" x14ac:dyDescent="0.25">
      <c r="A185" s="6" t="s">
        <v>391</v>
      </c>
      <c r="B185" s="6" t="s">
        <v>604</v>
      </c>
      <c r="C185" s="6" t="s">
        <v>392</v>
      </c>
      <c r="D185" s="6" t="s">
        <v>563</v>
      </c>
      <c r="E185" s="6" t="s">
        <v>422</v>
      </c>
      <c r="F185" s="7">
        <v>41948</v>
      </c>
      <c r="G185" s="6" t="s">
        <v>21</v>
      </c>
      <c r="H185" s="9">
        <v>530</v>
      </c>
      <c r="I185" s="90">
        <v>2.4</v>
      </c>
      <c r="J185" s="19">
        <f t="shared" si="14"/>
        <v>1272</v>
      </c>
      <c r="K185" s="6" t="s">
        <v>668</v>
      </c>
      <c r="L185" s="7">
        <v>41977</v>
      </c>
      <c r="M185" s="7">
        <v>41988</v>
      </c>
      <c r="N185" s="7">
        <v>41990</v>
      </c>
      <c r="O185" s="6">
        <v>2</v>
      </c>
      <c r="P185" s="65">
        <v>17000</v>
      </c>
      <c r="Q185" s="106"/>
    </row>
    <row r="186" spans="1:17" ht="24" x14ac:dyDescent="0.25">
      <c r="A186" s="6" t="s">
        <v>393</v>
      </c>
      <c r="B186" s="6" t="s">
        <v>609</v>
      </c>
      <c r="C186" s="6" t="s">
        <v>394</v>
      </c>
      <c r="D186" s="6" t="s">
        <v>31</v>
      </c>
      <c r="E186" s="6" t="s">
        <v>42</v>
      </c>
      <c r="F186" s="7">
        <v>41584</v>
      </c>
      <c r="G186" s="6" t="s">
        <v>21</v>
      </c>
      <c r="H186" s="9">
        <v>1900</v>
      </c>
      <c r="I186" s="90">
        <v>2.38</v>
      </c>
      <c r="J186" s="19">
        <v>4522</v>
      </c>
      <c r="K186" s="6" t="s">
        <v>395</v>
      </c>
      <c r="L186" s="7">
        <v>41638</v>
      </c>
      <c r="M186" s="7">
        <v>41657</v>
      </c>
      <c r="N186" s="7">
        <v>41661</v>
      </c>
      <c r="O186" s="6">
        <v>4</v>
      </c>
      <c r="P186" s="65">
        <v>37000</v>
      </c>
      <c r="Q186" s="106"/>
    </row>
    <row r="187" spans="1:17" ht="24" x14ac:dyDescent="0.25">
      <c r="A187" s="6" t="s">
        <v>396</v>
      </c>
      <c r="B187" s="6" t="s">
        <v>609</v>
      </c>
      <c r="C187" s="6" t="s">
        <v>397</v>
      </c>
      <c r="D187" s="6" t="s">
        <v>31</v>
      </c>
      <c r="E187" s="6" t="s">
        <v>42</v>
      </c>
      <c r="F187" s="7">
        <v>41585</v>
      </c>
      <c r="G187" s="6" t="s">
        <v>21</v>
      </c>
      <c r="H187" s="9">
        <v>195</v>
      </c>
      <c r="I187" s="90">
        <v>2.38</v>
      </c>
      <c r="J187" s="19">
        <v>464.1</v>
      </c>
      <c r="K187" s="6" t="s">
        <v>398</v>
      </c>
      <c r="L187" s="7">
        <v>41676</v>
      </c>
      <c r="M187" s="7">
        <v>41700</v>
      </c>
      <c r="N187" s="7">
        <v>41705</v>
      </c>
      <c r="O187" s="6">
        <v>5</v>
      </c>
      <c r="P187" s="65">
        <v>3100</v>
      </c>
      <c r="Q187" s="106"/>
    </row>
    <row r="188" spans="1:17" ht="24" x14ac:dyDescent="0.25">
      <c r="A188" s="6" t="s">
        <v>399</v>
      </c>
      <c r="B188" s="6" t="s">
        <v>609</v>
      </c>
      <c r="C188" s="6" t="s">
        <v>400</v>
      </c>
      <c r="D188" s="6" t="s">
        <v>31</v>
      </c>
      <c r="E188" s="6" t="s">
        <v>42</v>
      </c>
      <c r="F188" s="7">
        <v>41586</v>
      </c>
      <c r="G188" s="6" t="s">
        <v>21</v>
      </c>
      <c r="H188" s="9">
        <v>240</v>
      </c>
      <c r="I188" s="90">
        <v>2.38</v>
      </c>
      <c r="J188" s="19">
        <v>571.20000000000005</v>
      </c>
      <c r="K188" s="6" t="s">
        <v>401</v>
      </c>
      <c r="L188" s="7">
        <v>41646</v>
      </c>
      <c r="M188" s="7">
        <v>41679</v>
      </c>
      <c r="N188" s="7">
        <v>41687</v>
      </c>
      <c r="O188" s="6">
        <v>8</v>
      </c>
      <c r="P188" s="65">
        <v>1000</v>
      </c>
      <c r="Q188" s="106"/>
    </row>
    <row r="189" spans="1:17" ht="24" x14ac:dyDescent="0.25">
      <c r="A189" s="6" t="s">
        <v>402</v>
      </c>
      <c r="B189" s="6" t="s">
        <v>604</v>
      </c>
      <c r="C189" s="6" t="s">
        <v>403</v>
      </c>
      <c r="D189" s="6" t="s">
        <v>563</v>
      </c>
      <c r="E189" s="6" t="s">
        <v>422</v>
      </c>
      <c r="F189" s="7">
        <v>41967</v>
      </c>
      <c r="G189" s="6" t="s">
        <v>21</v>
      </c>
      <c r="H189" s="9">
        <v>15</v>
      </c>
      <c r="I189" s="90">
        <v>2.4</v>
      </c>
      <c r="J189" s="19">
        <f t="shared" ref="J189:J190" si="15">H189*I189</f>
        <v>36</v>
      </c>
      <c r="K189" s="6" t="s">
        <v>404</v>
      </c>
      <c r="L189" s="7">
        <v>41967</v>
      </c>
      <c r="M189" s="7">
        <v>41974</v>
      </c>
      <c r="N189" s="7">
        <v>41974</v>
      </c>
      <c r="O189" s="6">
        <f>N189-M189</f>
        <v>0</v>
      </c>
      <c r="P189" s="102">
        <v>0.5</v>
      </c>
      <c r="Q189" s="106"/>
    </row>
    <row r="190" spans="1:17" ht="24" x14ac:dyDescent="0.25">
      <c r="A190" s="6" t="s">
        <v>405</v>
      </c>
      <c r="B190" s="6" t="s">
        <v>604</v>
      </c>
      <c r="C190" s="6" t="s">
        <v>369</v>
      </c>
      <c r="D190" s="6" t="s">
        <v>563</v>
      </c>
      <c r="E190" s="6" t="s">
        <v>422</v>
      </c>
      <c r="F190" s="7">
        <v>41968</v>
      </c>
      <c r="G190" s="6" t="s">
        <v>21</v>
      </c>
      <c r="H190" s="9">
        <v>5999.37</v>
      </c>
      <c r="I190" s="90">
        <v>2.4</v>
      </c>
      <c r="J190" s="19">
        <f t="shared" si="15"/>
        <v>14398.487999999999</v>
      </c>
      <c r="K190" s="6" t="s">
        <v>669</v>
      </c>
      <c r="L190" s="7">
        <v>41969</v>
      </c>
      <c r="M190" s="7">
        <v>41996</v>
      </c>
      <c r="N190" s="7">
        <v>42002</v>
      </c>
      <c r="O190" s="6">
        <v>6</v>
      </c>
      <c r="P190" s="65">
        <v>22700</v>
      </c>
      <c r="Q190" s="106"/>
    </row>
    <row r="191" spans="1:17" ht="24" x14ac:dyDescent="0.25">
      <c r="A191" s="6" t="s">
        <v>406</v>
      </c>
      <c r="B191" s="6" t="s">
        <v>605</v>
      </c>
      <c r="C191" s="6" t="s">
        <v>407</v>
      </c>
      <c r="D191" s="6" t="s">
        <v>19</v>
      </c>
      <c r="E191" s="6" t="s">
        <v>20</v>
      </c>
      <c r="F191" s="7">
        <v>41390</v>
      </c>
      <c r="G191" s="6" t="s">
        <v>21</v>
      </c>
      <c r="H191" s="9">
        <v>112750</v>
      </c>
      <c r="I191" s="90">
        <v>3.1213000000000002</v>
      </c>
      <c r="J191" s="19">
        <v>351926.58</v>
      </c>
      <c r="K191" s="6" t="s">
        <v>670</v>
      </c>
      <c r="L191" s="7">
        <v>41431</v>
      </c>
      <c r="M191" s="7">
        <v>41705</v>
      </c>
      <c r="N191" s="7">
        <v>41730</v>
      </c>
      <c r="O191" s="6">
        <v>25</v>
      </c>
      <c r="P191" s="65">
        <v>1046000</v>
      </c>
      <c r="Q191" s="107"/>
    </row>
    <row r="192" spans="1:17" ht="24" x14ac:dyDescent="0.25">
      <c r="A192" s="6" t="s">
        <v>408</v>
      </c>
      <c r="B192" s="6" t="s">
        <v>605</v>
      </c>
      <c r="C192" s="6" t="s">
        <v>383</v>
      </c>
      <c r="D192" s="6" t="s">
        <v>563</v>
      </c>
      <c r="E192" s="6" t="s">
        <v>422</v>
      </c>
      <c r="F192" s="7">
        <v>41814</v>
      </c>
      <c r="G192" s="6" t="s">
        <v>21</v>
      </c>
      <c r="H192" s="9">
        <v>30</v>
      </c>
      <c r="I192" s="90">
        <v>2.4</v>
      </c>
      <c r="J192" s="19">
        <f t="shared" ref="J192:J193" si="16">H192*I192</f>
        <v>72</v>
      </c>
      <c r="K192" s="6" t="s">
        <v>409</v>
      </c>
      <c r="L192" s="7">
        <v>41820</v>
      </c>
      <c r="M192" s="7">
        <v>41838</v>
      </c>
      <c r="N192" s="7">
        <v>41843</v>
      </c>
      <c r="O192" s="6">
        <v>5</v>
      </c>
      <c r="P192" s="65">
        <v>19600</v>
      </c>
      <c r="Q192" s="106"/>
    </row>
    <row r="193" spans="1:17" ht="36" x14ac:dyDescent="0.25">
      <c r="A193" s="6" t="s">
        <v>410</v>
      </c>
      <c r="B193" s="6" t="s">
        <v>605</v>
      </c>
      <c r="C193" s="6" t="s">
        <v>411</v>
      </c>
      <c r="D193" s="6" t="s">
        <v>563</v>
      </c>
      <c r="E193" s="6" t="s">
        <v>422</v>
      </c>
      <c r="F193" s="7">
        <v>41848</v>
      </c>
      <c r="G193" s="6" t="s">
        <v>21</v>
      </c>
      <c r="H193" s="9">
        <v>1</v>
      </c>
      <c r="I193" s="90">
        <v>2.4</v>
      </c>
      <c r="J193" s="19">
        <f t="shared" si="16"/>
        <v>2.4</v>
      </c>
      <c r="K193" s="6" t="s">
        <v>412</v>
      </c>
      <c r="L193" s="7">
        <v>41850</v>
      </c>
      <c r="M193" s="7">
        <v>41866</v>
      </c>
      <c r="N193" s="7">
        <v>41869</v>
      </c>
      <c r="O193" s="6">
        <v>3</v>
      </c>
      <c r="P193" s="65">
        <v>9500</v>
      </c>
      <c r="Q193" s="106"/>
    </row>
    <row r="194" spans="1:17" ht="36" x14ac:dyDescent="0.25">
      <c r="A194" s="6" t="s">
        <v>413</v>
      </c>
      <c r="B194" s="6" t="s">
        <v>605</v>
      </c>
      <c r="C194" s="6" t="s">
        <v>414</v>
      </c>
      <c r="D194" s="6" t="s">
        <v>19</v>
      </c>
      <c r="E194" s="6" t="s">
        <v>20</v>
      </c>
      <c r="F194" s="7">
        <v>41907</v>
      </c>
      <c r="G194" s="6" t="s">
        <v>21</v>
      </c>
      <c r="H194" s="9">
        <v>39430</v>
      </c>
      <c r="I194" s="90">
        <v>3.214</v>
      </c>
      <c r="J194" s="19">
        <v>126728.02</v>
      </c>
      <c r="K194" s="6" t="s">
        <v>671</v>
      </c>
      <c r="L194" s="7">
        <v>41915</v>
      </c>
      <c r="M194" s="7">
        <v>41951</v>
      </c>
      <c r="N194" s="7">
        <v>41954</v>
      </c>
      <c r="O194" s="6">
        <v>3</v>
      </c>
      <c r="P194" s="65">
        <v>26000</v>
      </c>
      <c r="Q194" s="106"/>
    </row>
    <row r="195" spans="1:17" ht="24" x14ac:dyDescent="0.25">
      <c r="A195" s="6" t="s">
        <v>415</v>
      </c>
      <c r="B195" s="6" t="s">
        <v>605</v>
      </c>
      <c r="C195" s="6" t="s">
        <v>297</v>
      </c>
      <c r="D195" s="6" t="s">
        <v>19</v>
      </c>
      <c r="E195" s="6" t="s">
        <v>20</v>
      </c>
      <c r="F195" s="7">
        <v>41563</v>
      </c>
      <c r="G195" s="6" t="s">
        <v>21</v>
      </c>
      <c r="H195" s="9">
        <v>185000</v>
      </c>
      <c r="I195" s="90">
        <v>2.4180000000000001</v>
      </c>
      <c r="J195" s="19">
        <v>447330</v>
      </c>
      <c r="K195" s="6" t="s">
        <v>416</v>
      </c>
      <c r="L195" s="7">
        <v>41600</v>
      </c>
      <c r="M195" s="7">
        <v>41661</v>
      </c>
      <c r="N195" s="7">
        <v>41662</v>
      </c>
      <c r="O195" s="6">
        <v>1</v>
      </c>
      <c r="P195" s="65">
        <v>157000</v>
      </c>
      <c r="Q195" s="106"/>
    </row>
    <row r="196" spans="1:17" ht="24" x14ac:dyDescent="0.25">
      <c r="A196" s="6" t="s">
        <v>417</v>
      </c>
      <c r="B196" s="6" t="s">
        <v>605</v>
      </c>
      <c r="C196" s="6" t="s">
        <v>45</v>
      </c>
      <c r="D196" s="6" t="s">
        <v>34</v>
      </c>
      <c r="E196" s="6" t="s">
        <v>20</v>
      </c>
      <c r="F196" s="7">
        <v>41647</v>
      </c>
      <c r="G196" s="6" t="s">
        <v>21</v>
      </c>
      <c r="H196" s="9">
        <v>424490.01</v>
      </c>
      <c r="I196" s="90">
        <v>2.2349999999999999</v>
      </c>
      <c r="J196" s="19">
        <v>948735.17</v>
      </c>
      <c r="K196" s="6" t="s">
        <v>418</v>
      </c>
      <c r="L196" s="7">
        <v>41676</v>
      </c>
      <c r="M196" s="7">
        <v>41730</v>
      </c>
      <c r="N196" s="7">
        <v>41733</v>
      </c>
      <c r="O196" s="6">
        <v>3</v>
      </c>
      <c r="P196" s="65">
        <v>1473300</v>
      </c>
      <c r="Q196" s="106"/>
    </row>
    <row r="197" spans="1:17" x14ac:dyDescent="0.25">
      <c r="A197" s="75" t="s">
        <v>419</v>
      </c>
      <c r="B197" s="75">
        <v>195</v>
      </c>
      <c r="C197" s="92"/>
      <c r="D197" s="92"/>
      <c r="E197" s="92"/>
      <c r="F197" s="92"/>
      <c r="G197" s="92"/>
      <c r="H197" s="93"/>
      <c r="I197" s="94"/>
      <c r="J197" s="95">
        <f>SUM(J2:J196)</f>
        <v>27477444.956394996</v>
      </c>
      <c r="K197" s="92"/>
      <c r="L197" s="92"/>
      <c r="M197" s="92"/>
      <c r="N197" s="92"/>
      <c r="O197" s="92"/>
      <c r="P197" s="103"/>
      <c r="Q197" s="92"/>
    </row>
    <row r="198" spans="1:17" ht="72" x14ac:dyDescent="0.25">
      <c r="A198" s="105" t="s">
        <v>424</v>
      </c>
      <c r="B198" s="96"/>
      <c r="C198" s="96"/>
      <c r="D198" s="96"/>
    </row>
    <row r="199" spans="1:17" x14ac:dyDescent="0.25">
      <c r="O199" s="148"/>
    </row>
    <row r="200" spans="1:17" x14ac:dyDescent="0.25">
      <c r="O200" s="148"/>
    </row>
    <row r="201" spans="1:17" x14ac:dyDescent="0.25">
      <c r="O201" s="148"/>
    </row>
  </sheetData>
  <autoFilter ref="A1:Q200"/>
  <pageMargins left="0.78740157499999996" right="0.78740157499999996" top="0.984251969" bottom="0.984251969" header="0.4921259845" footer="0.492125984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abSelected="1" topLeftCell="A31" workbookViewId="0">
      <selection activeCell="C45" sqref="C45"/>
    </sheetView>
  </sheetViews>
  <sheetFormatPr defaultRowHeight="15" x14ac:dyDescent="0.25"/>
  <cols>
    <col min="1" max="1" width="20.42578125" bestFit="1" customWidth="1"/>
    <col min="2" max="2" width="13.85546875" bestFit="1" customWidth="1"/>
    <col min="3" max="3" width="36.5703125" bestFit="1" customWidth="1"/>
    <col min="4" max="4" width="14" customWidth="1"/>
    <col min="5" max="5" width="10.7109375" bestFit="1" customWidth="1"/>
    <col min="6" max="6" width="11.85546875" bestFit="1" customWidth="1"/>
    <col min="7" max="7" width="14.140625" customWidth="1"/>
    <col min="8" max="8" width="36.5703125" bestFit="1" customWidth="1"/>
    <col min="9" max="9" width="10.7109375" bestFit="1" customWidth="1"/>
    <col min="10" max="10" width="13" customWidth="1"/>
    <col min="11" max="11" width="6.5703125" bestFit="1" customWidth="1"/>
    <col min="12" max="12" width="10.85546875" bestFit="1" customWidth="1"/>
    <col min="13" max="13" width="16.42578125" bestFit="1" customWidth="1"/>
  </cols>
  <sheetData>
    <row r="1" spans="1:13" ht="30" x14ac:dyDescent="0.25">
      <c r="A1" s="161" t="s">
        <v>0</v>
      </c>
      <c r="B1" s="161" t="s">
        <v>1</v>
      </c>
      <c r="C1" s="161" t="s">
        <v>425</v>
      </c>
      <c r="D1" s="161" t="s">
        <v>560</v>
      </c>
      <c r="E1" s="161" t="s">
        <v>3</v>
      </c>
      <c r="F1" s="161" t="s">
        <v>4</v>
      </c>
      <c r="G1" s="161" t="s">
        <v>5</v>
      </c>
      <c r="H1" s="161" t="s">
        <v>8</v>
      </c>
      <c r="I1" s="161" t="s">
        <v>10</v>
      </c>
      <c r="J1" s="161" t="s">
        <v>11</v>
      </c>
      <c r="K1" s="161" t="s">
        <v>14</v>
      </c>
      <c r="L1" s="161" t="s">
        <v>1289</v>
      </c>
      <c r="M1" s="161" t="s">
        <v>13</v>
      </c>
    </row>
    <row r="2" spans="1:13" x14ac:dyDescent="0.25">
      <c r="A2" s="162" t="s">
        <v>994</v>
      </c>
      <c r="B2" s="162" t="s">
        <v>597</v>
      </c>
      <c r="C2" s="162" t="s">
        <v>576</v>
      </c>
      <c r="D2" s="162" t="s">
        <v>563</v>
      </c>
      <c r="E2" s="163">
        <v>41607</v>
      </c>
      <c r="F2" s="162" t="s">
        <v>1290</v>
      </c>
      <c r="G2" s="162" t="s">
        <v>1291</v>
      </c>
      <c r="H2" s="162" t="s">
        <v>358</v>
      </c>
      <c r="I2" s="163">
        <v>41879</v>
      </c>
      <c r="J2" s="163">
        <v>41879</v>
      </c>
      <c r="K2" s="164">
        <v>10600</v>
      </c>
      <c r="L2" s="163">
        <v>41879</v>
      </c>
      <c r="M2" s="162">
        <v>0</v>
      </c>
    </row>
    <row r="3" spans="1:13" ht="45" x14ac:dyDescent="0.25">
      <c r="A3" s="162" t="s">
        <v>987</v>
      </c>
      <c r="B3" s="162" t="s">
        <v>597</v>
      </c>
      <c r="C3" s="162" t="s">
        <v>576</v>
      </c>
      <c r="D3" s="162" t="s">
        <v>563</v>
      </c>
      <c r="E3" s="163">
        <v>41607</v>
      </c>
      <c r="F3" s="162" t="s">
        <v>1290</v>
      </c>
      <c r="G3" s="162" t="s">
        <v>1291</v>
      </c>
      <c r="H3" s="162" t="s">
        <v>1292</v>
      </c>
      <c r="I3" s="163">
        <v>41680</v>
      </c>
      <c r="J3" s="163">
        <v>41681</v>
      </c>
      <c r="K3" s="164">
        <v>11000</v>
      </c>
      <c r="L3" s="163">
        <v>41681</v>
      </c>
      <c r="M3" s="162">
        <v>1</v>
      </c>
    </row>
    <row r="4" spans="1:13" ht="30" x14ac:dyDescent="0.25">
      <c r="A4" s="162" t="s">
        <v>990</v>
      </c>
      <c r="B4" s="162" t="s">
        <v>597</v>
      </c>
      <c r="C4" s="162" t="s">
        <v>576</v>
      </c>
      <c r="D4" s="162" t="s">
        <v>563</v>
      </c>
      <c r="E4" s="163">
        <v>41691</v>
      </c>
      <c r="F4" s="162" t="s">
        <v>1290</v>
      </c>
      <c r="G4" s="162" t="s">
        <v>1293</v>
      </c>
      <c r="H4" s="162" t="s">
        <v>1294</v>
      </c>
      <c r="I4" s="163">
        <v>41726</v>
      </c>
      <c r="J4" s="163">
        <v>41726</v>
      </c>
      <c r="K4" s="162" t="s">
        <v>1295</v>
      </c>
      <c r="L4" s="163">
        <v>41729</v>
      </c>
      <c r="M4" s="162">
        <f>L4-J4</f>
        <v>3</v>
      </c>
    </row>
    <row r="5" spans="1:13" x14ac:dyDescent="0.25">
      <c r="A5" s="162" t="s">
        <v>1296</v>
      </c>
      <c r="B5" s="162" t="s">
        <v>597</v>
      </c>
      <c r="C5" s="162" t="s">
        <v>576</v>
      </c>
      <c r="D5" s="162" t="s">
        <v>563</v>
      </c>
      <c r="E5" s="163">
        <v>41913</v>
      </c>
      <c r="F5" s="162" t="s">
        <v>1290</v>
      </c>
      <c r="G5" s="162" t="s">
        <v>1297</v>
      </c>
      <c r="H5" s="162" t="s">
        <v>1298</v>
      </c>
      <c r="I5" s="163">
        <v>41926</v>
      </c>
      <c r="J5" s="163">
        <v>41929</v>
      </c>
      <c r="K5" s="164">
        <v>18000</v>
      </c>
      <c r="L5" s="163">
        <v>41929</v>
      </c>
      <c r="M5" s="162">
        <v>3</v>
      </c>
    </row>
    <row r="6" spans="1:13" x14ac:dyDescent="0.25">
      <c r="A6" s="162" t="s">
        <v>1299</v>
      </c>
      <c r="B6" s="162" t="s">
        <v>597</v>
      </c>
      <c r="C6" s="162" t="s">
        <v>576</v>
      </c>
      <c r="D6" s="162" t="s">
        <v>563</v>
      </c>
      <c r="E6" s="163">
        <v>41946</v>
      </c>
      <c r="F6" s="162" t="s">
        <v>1290</v>
      </c>
      <c r="G6" s="162" t="s">
        <v>1291</v>
      </c>
      <c r="H6" s="162" t="s">
        <v>1300</v>
      </c>
      <c r="I6" s="163">
        <v>41992</v>
      </c>
      <c r="J6" s="163">
        <v>41995</v>
      </c>
      <c r="K6" s="164">
        <v>9000</v>
      </c>
      <c r="L6" s="163">
        <v>41995</v>
      </c>
      <c r="M6" s="162">
        <v>3</v>
      </c>
    </row>
    <row r="7" spans="1:13" ht="30" x14ac:dyDescent="0.25">
      <c r="A7" s="162" t="s">
        <v>1301</v>
      </c>
      <c r="B7" s="162" t="s">
        <v>598</v>
      </c>
      <c r="C7" s="162" t="s">
        <v>576</v>
      </c>
      <c r="D7" s="162" t="s">
        <v>563</v>
      </c>
      <c r="E7" s="163">
        <v>41836</v>
      </c>
      <c r="F7" s="162" t="s">
        <v>1290</v>
      </c>
      <c r="G7" s="162" t="s">
        <v>1302</v>
      </c>
      <c r="H7" s="162" t="s">
        <v>1303</v>
      </c>
      <c r="I7" s="163">
        <v>41898</v>
      </c>
      <c r="J7" s="163">
        <v>41904</v>
      </c>
      <c r="K7" s="164">
        <v>1000</v>
      </c>
      <c r="L7" s="163">
        <v>41904</v>
      </c>
      <c r="M7" s="162">
        <v>6</v>
      </c>
    </row>
    <row r="8" spans="1:13" ht="30" x14ac:dyDescent="0.25">
      <c r="A8" s="162" t="s">
        <v>974</v>
      </c>
      <c r="B8" s="162" t="s">
        <v>598</v>
      </c>
      <c r="C8" s="162" t="s">
        <v>576</v>
      </c>
      <c r="D8" s="162" t="s">
        <v>563</v>
      </c>
      <c r="E8" s="163">
        <v>41920</v>
      </c>
      <c r="F8" s="162" t="s">
        <v>1290</v>
      </c>
      <c r="G8" s="162" t="s">
        <v>1304</v>
      </c>
      <c r="H8" s="162" t="s">
        <v>1305</v>
      </c>
      <c r="I8" s="163">
        <v>41970</v>
      </c>
      <c r="J8" s="163">
        <v>41975</v>
      </c>
      <c r="K8" s="164">
        <v>1000</v>
      </c>
      <c r="L8" s="163">
        <v>41975</v>
      </c>
      <c r="M8" s="162">
        <v>5</v>
      </c>
    </row>
    <row r="9" spans="1:13" ht="30" x14ac:dyDescent="0.25">
      <c r="A9" s="162" t="s">
        <v>1306</v>
      </c>
      <c r="B9" s="162" t="s">
        <v>599</v>
      </c>
      <c r="C9" s="162" t="s">
        <v>576</v>
      </c>
      <c r="D9" s="162" t="s">
        <v>563</v>
      </c>
      <c r="E9" s="163">
        <v>41681</v>
      </c>
      <c r="F9" s="162" t="s">
        <v>1290</v>
      </c>
      <c r="G9" s="162" t="s">
        <v>1291</v>
      </c>
      <c r="H9" s="162" t="s">
        <v>1307</v>
      </c>
      <c r="I9" s="163">
        <v>41683</v>
      </c>
      <c r="J9" s="163">
        <v>41687</v>
      </c>
      <c r="K9" s="164">
        <v>3000</v>
      </c>
      <c r="L9" s="163">
        <v>41687</v>
      </c>
      <c r="M9" s="162">
        <v>4</v>
      </c>
    </row>
    <row r="10" spans="1:13" x14ac:dyDescent="0.25">
      <c r="A10" s="162" t="s">
        <v>1308</v>
      </c>
      <c r="B10" s="162" t="s">
        <v>599</v>
      </c>
      <c r="C10" s="162" t="s">
        <v>576</v>
      </c>
      <c r="D10" s="162" t="s">
        <v>563</v>
      </c>
      <c r="E10" s="163">
        <v>41782</v>
      </c>
      <c r="F10" s="162" t="s">
        <v>1290</v>
      </c>
      <c r="G10" s="162" t="s">
        <v>573</v>
      </c>
      <c r="H10" s="162" t="s">
        <v>1309</v>
      </c>
      <c r="I10" s="163">
        <v>41810</v>
      </c>
      <c r="J10" s="163">
        <v>41814</v>
      </c>
      <c r="K10" s="162" t="s">
        <v>1310</v>
      </c>
      <c r="L10" s="163">
        <v>41814</v>
      </c>
      <c r="M10" s="162">
        <v>4</v>
      </c>
    </row>
    <row r="11" spans="1:13" x14ac:dyDescent="0.25">
      <c r="A11" s="162" t="s">
        <v>1152</v>
      </c>
      <c r="B11" s="162" t="s">
        <v>600</v>
      </c>
      <c r="C11" s="162" t="s">
        <v>576</v>
      </c>
      <c r="D11" s="162" t="s">
        <v>563</v>
      </c>
      <c r="E11" s="163">
        <v>41852</v>
      </c>
      <c r="F11" s="162" t="s">
        <v>1290</v>
      </c>
      <c r="G11" s="162" t="s">
        <v>1311</v>
      </c>
      <c r="H11" s="162"/>
      <c r="I11" s="163">
        <v>41877</v>
      </c>
      <c r="J11" s="163">
        <v>41879</v>
      </c>
      <c r="K11" s="164">
        <v>8500</v>
      </c>
      <c r="L11" s="163">
        <v>41879</v>
      </c>
      <c r="M11" s="162">
        <v>2</v>
      </c>
    </row>
    <row r="12" spans="1:13" x14ac:dyDescent="0.25">
      <c r="A12" s="162" t="s">
        <v>1154</v>
      </c>
      <c r="B12" s="162" t="s">
        <v>600</v>
      </c>
      <c r="C12" s="162" t="s">
        <v>576</v>
      </c>
      <c r="D12" s="162" t="s">
        <v>563</v>
      </c>
      <c r="E12" s="163">
        <v>41856</v>
      </c>
      <c r="F12" s="162" t="s">
        <v>1290</v>
      </c>
      <c r="G12" s="162" t="s">
        <v>1312</v>
      </c>
      <c r="H12" s="162" t="s">
        <v>1313</v>
      </c>
      <c r="I12" s="163">
        <v>41876</v>
      </c>
      <c r="J12" s="163">
        <v>41877</v>
      </c>
      <c r="K12" s="162" t="s">
        <v>1295</v>
      </c>
      <c r="L12" s="163">
        <v>41877</v>
      </c>
      <c r="M12" s="162">
        <v>1</v>
      </c>
    </row>
    <row r="13" spans="1:13" ht="30" x14ac:dyDescent="0.25">
      <c r="A13" s="162" t="s">
        <v>1314</v>
      </c>
      <c r="B13" s="162" t="s">
        <v>600</v>
      </c>
      <c r="C13" s="162" t="s">
        <v>576</v>
      </c>
      <c r="D13" s="162" t="s">
        <v>563</v>
      </c>
      <c r="E13" s="163">
        <v>41590</v>
      </c>
      <c r="F13" s="162" t="s">
        <v>1290</v>
      </c>
      <c r="G13" s="162" t="s">
        <v>1291</v>
      </c>
      <c r="H13" s="162" t="s">
        <v>1315</v>
      </c>
      <c r="I13" s="163">
        <v>41667</v>
      </c>
      <c r="J13" s="163">
        <v>41669</v>
      </c>
      <c r="K13" s="164">
        <v>25000</v>
      </c>
      <c r="L13" s="163">
        <v>41669</v>
      </c>
      <c r="M13" s="162">
        <v>2</v>
      </c>
    </row>
    <row r="14" spans="1:13" x14ac:dyDescent="0.25">
      <c r="A14" s="162" t="s">
        <v>1011</v>
      </c>
      <c r="B14" s="162" t="s">
        <v>601</v>
      </c>
      <c r="C14" s="162" t="s">
        <v>576</v>
      </c>
      <c r="D14" s="162" t="s">
        <v>563</v>
      </c>
      <c r="E14" s="163">
        <v>40932</v>
      </c>
      <c r="F14" s="162" t="s">
        <v>1290</v>
      </c>
      <c r="G14" s="162" t="s">
        <v>567</v>
      </c>
      <c r="H14" s="162"/>
      <c r="I14" s="163">
        <v>41732</v>
      </c>
      <c r="J14" s="163">
        <v>41733</v>
      </c>
      <c r="K14" s="164">
        <v>8600</v>
      </c>
      <c r="L14" s="163">
        <v>41733</v>
      </c>
      <c r="M14" s="162">
        <v>1</v>
      </c>
    </row>
    <row r="15" spans="1:13" ht="30" x14ac:dyDescent="0.25">
      <c r="A15" s="162" t="s">
        <v>1316</v>
      </c>
      <c r="B15" s="162" t="s">
        <v>601</v>
      </c>
      <c r="C15" s="162" t="s">
        <v>576</v>
      </c>
      <c r="D15" s="162" t="s">
        <v>563</v>
      </c>
      <c r="E15" s="163">
        <v>41948</v>
      </c>
      <c r="F15" s="162" t="s">
        <v>1290</v>
      </c>
      <c r="G15" s="162" t="s">
        <v>1317</v>
      </c>
      <c r="H15" s="162" t="s">
        <v>1318</v>
      </c>
      <c r="I15" s="163">
        <v>41981</v>
      </c>
      <c r="J15" s="163">
        <v>41984</v>
      </c>
      <c r="K15" s="164">
        <v>1000</v>
      </c>
      <c r="L15" s="163">
        <v>41984</v>
      </c>
      <c r="M15" s="162">
        <v>3</v>
      </c>
    </row>
    <row r="16" spans="1:13" x14ac:dyDescent="0.25">
      <c r="A16" s="162" t="s">
        <v>1044</v>
      </c>
      <c r="B16" s="162" t="s">
        <v>604</v>
      </c>
      <c r="C16" s="162" t="s">
        <v>576</v>
      </c>
      <c r="D16" s="162" t="s">
        <v>563</v>
      </c>
      <c r="E16" s="163">
        <v>41533</v>
      </c>
      <c r="F16" s="162" t="s">
        <v>1290</v>
      </c>
      <c r="G16" s="162" t="s">
        <v>1319</v>
      </c>
      <c r="H16" s="162" t="s">
        <v>1320</v>
      </c>
      <c r="I16" s="163">
        <v>41694</v>
      </c>
      <c r="J16" s="163">
        <v>41696</v>
      </c>
      <c r="K16" s="164">
        <v>15000</v>
      </c>
      <c r="L16" s="163">
        <v>41696</v>
      </c>
      <c r="M16" s="162">
        <v>2</v>
      </c>
    </row>
    <row r="17" spans="1:13" ht="30" x14ac:dyDescent="0.25">
      <c r="A17" s="162" t="s">
        <v>1040</v>
      </c>
      <c r="B17" s="162" t="s">
        <v>604</v>
      </c>
      <c r="C17" s="162" t="s">
        <v>576</v>
      </c>
      <c r="D17" s="162" t="s">
        <v>563</v>
      </c>
      <c r="E17" s="163">
        <v>41646</v>
      </c>
      <c r="F17" s="162" t="s">
        <v>1290</v>
      </c>
      <c r="G17" s="162" t="s">
        <v>1291</v>
      </c>
      <c r="H17" s="162" t="s">
        <v>1321</v>
      </c>
      <c r="I17" s="163">
        <v>41683</v>
      </c>
      <c r="J17" s="163">
        <v>41688</v>
      </c>
      <c r="K17" s="164">
        <v>1000</v>
      </c>
      <c r="L17" s="163">
        <v>41688</v>
      </c>
      <c r="M17" s="162">
        <v>5</v>
      </c>
    </row>
    <row r="18" spans="1:13" x14ac:dyDescent="0.25">
      <c r="A18" s="162" t="s">
        <v>1038</v>
      </c>
      <c r="B18" s="162" t="s">
        <v>604</v>
      </c>
      <c r="C18" s="162" t="s">
        <v>576</v>
      </c>
      <c r="D18" s="162" t="s">
        <v>563</v>
      </c>
      <c r="E18" s="163">
        <v>41590</v>
      </c>
      <c r="F18" s="162" t="s">
        <v>1290</v>
      </c>
      <c r="G18" s="162" t="s">
        <v>1322</v>
      </c>
      <c r="H18" s="162" t="s">
        <v>1323</v>
      </c>
      <c r="I18" s="163">
        <v>41646</v>
      </c>
      <c r="J18" s="163">
        <v>41655</v>
      </c>
      <c r="K18" s="164">
        <v>1000</v>
      </c>
      <c r="L18" s="163">
        <v>41655</v>
      </c>
      <c r="M18" s="162">
        <v>9</v>
      </c>
    </row>
    <row r="19" spans="1:13" x14ac:dyDescent="0.25">
      <c r="A19" s="162" t="s">
        <v>1324</v>
      </c>
      <c r="B19" s="162" t="s">
        <v>604</v>
      </c>
      <c r="C19" s="162" t="s">
        <v>576</v>
      </c>
      <c r="D19" s="162" t="s">
        <v>563</v>
      </c>
      <c r="E19" s="163">
        <v>41590</v>
      </c>
      <c r="F19" s="162" t="s">
        <v>1290</v>
      </c>
      <c r="G19" s="162" t="s">
        <v>1322</v>
      </c>
      <c r="H19" s="162" t="s">
        <v>1323</v>
      </c>
      <c r="I19" s="163">
        <v>41645</v>
      </c>
      <c r="J19" s="163">
        <v>41648</v>
      </c>
      <c r="K19" s="164">
        <v>16000</v>
      </c>
      <c r="L19" s="163">
        <v>41648</v>
      </c>
      <c r="M19" s="162">
        <v>3</v>
      </c>
    </row>
    <row r="20" spans="1:13" ht="30" x14ac:dyDescent="0.25">
      <c r="A20" s="162" t="s">
        <v>1325</v>
      </c>
      <c r="B20" s="162" t="s">
        <v>604</v>
      </c>
      <c r="C20" s="162" t="s">
        <v>576</v>
      </c>
      <c r="D20" s="162" t="s">
        <v>563</v>
      </c>
      <c r="E20" s="163">
        <v>41603</v>
      </c>
      <c r="F20" s="162" t="s">
        <v>1290</v>
      </c>
      <c r="G20" s="162" t="s">
        <v>1326</v>
      </c>
      <c r="H20" s="162" t="s">
        <v>1327</v>
      </c>
      <c r="I20" s="163">
        <v>41669</v>
      </c>
      <c r="J20" s="163">
        <v>41670</v>
      </c>
      <c r="K20" s="164">
        <v>23000</v>
      </c>
      <c r="L20" s="163">
        <v>41670</v>
      </c>
      <c r="M20" s="162">
        <v>1</v>
      </c>
    </row>
    <row r="21" spans="1:13" ht="30" x14ac:dyDescent="0.25">
      <c r="A21" s="162" t="s">
        <v>1042</v>
      </c>
      <c r="B21" s="162" t="s">
        <v>604</v>
      </c>
      <c r="C21" s="162" t="s">
        <v>576</v>
      </c>
      <c r="D21" s="162" t="s">
        <v>563</v>
      </c>
      <c r="E21" s="163">
        <v>41661</v>
      </c>
      <c r="F21" s="162" t="s">
        <v>1290</v>
      </c>
      <c r="G21" s="162" t="s">
        <v>1328</v>
      </c>
      <c r="H21" s="162" t="s">
        <v>1329</v>
      </c>
      <c r="I21" s="163">
        <v>41680</v>
      </c>
      <c r="J21" s="163">
        <v>41684</v>
      </c>
      <c r="K21" s="164">
        <v>11450</v>
      </c>
      <c r="L21" s="163">
        <v>41684</v>
      </c>
      <c r="M21" s="162">
        <v>4</v>
      </c>
    </row>
    <row r="22" spans="1:13" ht="30" x14ac:dyDescent="0.25">
      <c r="A22" s="162" t="s">
        <v>1062</v>
      </c>
      <c r="B22" s="162" t="s">
        <v>604</v>
      </c>
      <c r="C22" s="162" t="s">
        <v>576</v>
      </c>
      <c r="D22" s="162" t="s">
        <v>563</v>
      </c>
      <c r="E22" s="163">
        <v>41676</v>
      </c>
      <c r="F22" s="162" t="s">
        <v>1290</v>
      </c>
      <c r="G22" s="162" t="s">
        <v>1319</v>
      </c>
      <c r="H22" s="162" t="s">
        <v>1330</v>
      </c>
      <c r="I22" s="163">
        <v>41754</v>
      </c>
      <c r="J22" s="163">
        <v>41757</v>
      </c>
      <c r="K22" s="164">
        <v>9000</v>
      </c>
      <c r="L22" s="163">
        <v>41757</v>
      </c>
      <c r="M22" s="162">
        <v>3</v>
      </c>
    </row>
    <row r="23" spans="1:13" ht="30" x14ac:dyDescent="0.25">
      <c r="A23" s="162" t="s">
        <v>1331</v>
      </c>
      <c r="B23" s="162" t="s">
        <v>604</v>
      </c>
      <c r="C23" s="162" t="s">
        <v>576</v>
      </c>
      <c r="D23" s="162" t="s">
        <v>563</v>
      </c>
      <c r="E23" s="163">
        <v>41697</v>
      </c>
      <c r="F23" s="162" t="s">
        <v>1290</v>
      </c>
      <c r="G23" s="162" t="s">
        <v>1332</v>
      </c>
      <c r="H23" s="162" t="s">
        <v>1333</v>
      </c>
      <c r="I23" s="163">
        <v>41737</v>
      </c>
      <c r="J23" s="163">
        <v>41739</v>
      </c>
      <c r="K23" s="162" t="s">
        <v>1334</v>
      </c>
      <c r="L23" s="163">
        <v>41739</v>
      </c>
      <c r="M23" s="162">
        <v>2</v>
      </c>
    </row>
    <row r="24" spans="1:13" ht="30" x14ac:dyDescent="0.25">
      <c r="A24" s="162" t="s">
        <v>1069</v>
      </c>
      <c r="B24" s="162" t="s">
        <v>604</v>
      </c>
      <c r="C24" s="162" t="s">
        <v>576</v>
      </c>
      <c r="D24" s="162" t="s">
        <v>563</v>
      </c>
      <c r="E24" s="163">
        <v>41705</v>
      </c>
      <c r="F24" s="162" t="s">
        <v>1290</v>
      </c>
      <c r="G24" s="162" t="s">
        <v>1335</v>
      </c>
      <c r="H24" s="162" t="s">
        <v>1336</v>
      </c>
      <c r="I24" s="163">
        <v>41772</v>
      </c>
      <c r="J24" s="163">
        <v>41778</v>
      </c>
      <c r="K24" s="164">
        <v>2000</v>
      </c>
      <c r="L24" s="163">
        <v>41778</v>
      </c>
      <c r="M24" s="162">
        <v>6</v>
      </c>
    </row>
    <row r="25" spans="1:13" x14ac:dyDescent="0.25">
      <c r="A25" s="162" t="s">
        <v>1337</v>
      </c>
      <c r="B25" s="162" t="s">
        <v>604</v>
      </c>
      <c r="C25" s="162" t="s">
        <v>576</v>
      </c>
      <c r="D25" s="162" t="s">
        <v>563</v>
      </c>
      <c r="E25" s="163">
        <v>41739</v>
      </c>
      <c r="F25" s="162" t="s">
        <v>1290</v>
      </c>
      <c r="G25" s="162" t="s">
        <v>1338</v>
      </c>
      <c r="H25" s="162" t="s">
        <v>1339</v>
      </c>
      <c r="I25" s="163">
        <v>41772</v>
      </c>
      <c r="J25" s="163">
        <v>41776</v>
      </c>
      <c r="K25" s="164">
        <v>16000</v>
      </c>
      <c r="L25" s="163">
        <v>41776</v>
      </c>
      <c r="M25" s="162">
        <v>4</v>
      </c>
    </row>
    <row r="26" spans="1:13" x14ac:dyDescent="0.25">
      <c r="A26" s="162" t="s">
        <v>1078</v>
      </c>
      <c r="B26" s="162" t="s">
        <v>604</v>
      </c>
      <c r="C26" s="162" t="s">
        <v>576</v>
      </c>
      <c r="D26" s="162" t="s">
        <v>563</v>
      </c>
      <c r="E26" s="163">
        <v>41774</v>
      </c>
      <c r="F26" s="162" t="s">
        <v>1290</v>
      </c>
      <c r="G26" s="162" t="s">
        <v>573</v>
      </c>
      <c r="H26" s="162" t="s">
        <v>574</v>
      </c>
      <c r="I26" s="163">
        <v>41820</v>
      </c>
      <c r="J26" s="163">
        <v>41848</v>
      </c>
      <c r="K26" s="162" t="s">
        <v>1340</v>
      </c>
      <c r="L26" s="163">
        <v>41848</v>
      </c>
      <c r="M26" s="162">
        <v>28</v>
      </c>
    </row>
    <row r="27" spans="1:13" ht="30" x14ac:dyDescent="0.25">
      <c r="A27" s="162" t="s">
        <v>1084</v>
      </c>
      <c r="B27" s="162" t="s">
        <v>604</v>
      </c>
      <c r="C27" s="162" t="s">
        <v>576</v>
      </c>
      <c r="D27" s="162" t="s">
        <v>563</v>
      </c>
      <c r="E27" s="163">
        <v>41794</v>
      </c>
      <c r="F27" s="162" t="s">
        <v>1290</v>
      </c>
      <c r="G27" s="162" t="s">
        <v>1341</v>
      </c>
      <c r="H27" s="162" t="s">
        <v>1342</v>
      </c>
      <c r="I27" s="163">
        <v>41821</v>
      </c>
      <c r="J27" s="163">
        <v>41829</v>
      </c>
      <c r="K27" s="164">
        <v>15800</v>
      </c>
      <c r="L27" s="163">
        <v>41829</v>
      </c>
      <c r="M27" s="162">
        <v>8</v>
      </c>
    </row>
    <row r="28" spans="1:13" x14ac:dyDescent="0.25">
      <c r="A28" s="162" t="s">
        <v>1080</v>
      </c>
      <c r="B28" s="162" t="s">
        <v>604</v>
      </c>
      <c r="C28" s="162" t="s">
        <v>576</v>
      </c>
      <c r="D28" s="162" t="s">
        <v>563</v>
      </c>
      <c r="E28" s="163">
        <v>41814</v>
      </c>
      <c r="F28" s="162" t="s">
        <v>1290</v>
      </c>
      <c r="G28" s="162" t="s">
        <v>1332</v>
      </c>
      <c r="H28" s="162" t="s">
        <v>1343</v>
      </c>
      <c r="I28" s="163">
        <v>41817</v>
      </c>
      <c r="J28" s="163">
        <v>41820</v>
      </c>
      <c r="K28" s="162" t="s">
        <v>1344</v>
      </c>
      <c r="L28" s="163">
        <v>41820</v>
      </c>
      <c r="M28" s="162">
        <v>3</v>
      </c>
    </row>
    <row r="29" spans="1:13" ht="30" x14ac:dyDescent="0.25">
      <c r="A29" s="162" t="s">
        <v>1082</v>
      </c>
      <c r="B29" s="162" t="s">
        <v>604</v>
      </c>
      <c r="C29" s="162" t="s">
        <v>576</v>
      </c>
      <c r="D29" s="162" t="s">
        <v>563</v>
      </c>
      <c r="E29" s="163">
        <v>41823</v>
      </c>
      <c r="F29" s="162" t="s">
        <v>1290</v>
      </c>
      <c r="G29" s="162" t="s">
        <v>1345</v>
      </c>
      <c r="H29" s="162" t="s">
        <v>1346</v>
      </c>
      <c r="I29" s="163">
        <v>41862</v>
      </c>
      <c r="J29" s="163">
        <v>41892</v>
      </c>
      <c r="K29" s="164">
        <v>9000</v>
      </c>
      <c r="L29" s="163">
        <v>41892</v>
      </c>
      <c r="M29" s="162">
        <v>30</v>
      </c>
    </row>
    <row r="30" spans="1:13" ht="30" x14ac:dyDescent="0.25">
      <c r="A30" s="162" t="s">
        <v>1090</v>
      </c>
      <c r="B30" s="162" t="s">
        <v>604</v>
      </c>
      <c r="C30" s="162" t="s">
        <v>576</v>
      </c>
      <c r="D30" s="162" t="s">
        <v>563</v>
      </c>
      <c r="E30" s="163">
        <v>41823</v>
      </c>
      <c r="F30" s="162" t="s">
        <v>1290</v>
      </c>
      <c r="G30" s="162" t="s">
        <v>1347</v>
      </c>
      <c r="H30" s="162" t="s">
        <v>1348</v>
      </c>
      <c r="I30" s="163">
        <v>41890</v>
      </c>
      <c r="J30" s="163">
        <v>41892</v>
      </c>
      <c r="K30" s="164">
        <v>2000</v>
      </c>
      <c r="L30" s="163">
        <v>41892</v>
      </c>
      <c r="M30" s="162">
        <v>2</v>
      </c>
    </row>
    <row r="31" spans="1:13" ht="30" x14ac:dyDescent="0.25">
      <c r="A31" s="162" t="s">
        <v>1349</v>
      </c>
      <c r="B31" s="162" t="s">
        <v>604</v>
      </c>
      <c r="C31" s="162" t="s">
        <v>576</v>
      </c>
      <c r="D31" s="162" t="s">
        <v>563</v>
      </c>
      <c r="E31" s="163">
        <v>41831</v>
      </c>
      <c r="F31" s="162" t="s">
        <v>1290</v>
      </c>
      <c r="G31" s="162" t="s">
        <v>1350</v>
      </c>
      <c r="H31" s="162" t="s">
        <v>1351</v>
      </c>
      <c r="I31" s="163">
        <v>41849</v>
      </c>
      <c r="J31" s="163">
        <v>41852</v>
      </c>
      <c r="K31" s="164">
        <v>20000</v>
      </c>
      <c r="L31" s="163">
        <v>41852</v>
      </c>
      <c r="M31" s="162">
        <v>3</v>
      </c>
    </row>
    <row r="32" spans="1:13" ht="30" x14ac:dyDescent="0.25">
      <c r="A32" s="162" t="s">
        <v>1352</v>
      </c>
      <c r="B32" s="162" t="s">
        <v>604</v>
      </c>
      <c r="C32" s="162" t="s">
        <v>576</v>
      </c>
      <c r="D32" s="162" t="s">
        <v>563</v>
      </c>
      <c r="E32" s="163">
        <v>41831</v>
      </c>
      <c r="F32" s="162" t="s">
        <v>1290</v>
      </c>
      <c r="G32" s="162" t="s">
        <v>1291</v>
      </c>
      <c r="H32" s="162" t="s">
        <v>1353</v>
      </c>
      <c r="I32" s="163">
        <v>41843</v>
      </c>
      <c r="J32" s="163">
        <v>41849</v>
      </c>
      <c r="K32" s="162" t="s">
        <v>1354</v>
      </c>
      <c r="L32" s="163">
        <v>41849</v>
      </c>
      <c r="M32" s="162">
        <v>6</v>
      </c>
    </row>
    <row r="33" spans="1:13" x14ac:dyDescent="0.25">
      <c r="A33" s="162" t="s">
        <v>1355</v>
      </c>
      <c r="B33" s="162" t="s">
        <v>604</v>
      </c>
      <c r="C33" s="162" t="s">
        <v>576</v>
      </c>
      <c r="D33" s="162" t="s">
        <v>563</v>
      </c>
      <c r="E33" s="163">
        <v>41856</v>
      </c>
      <c r="F33" s="162" t="s">
        <v>1290</v>
      </c>
      <c r="G33" s="162" t="s">
        <v>1291</v>
      </c>
      <c r="H33" s="162" t="s">
        <v>1356</v>
      </c>
      <c r="I33" s="163">
        <v>41870</v>
      </c>
      <c r="J33" s="163">
        <v>41873</v>
      </c>
      <c r="K33" s="164">
        <v>4000</v>
      </c>
      <c r="L33" s="163">
        <v>41873</v>
      </c>
      <c r="M33" s="162">
        <v>3</v>
      </c>
    </row>
    <row r="34" spans="1:13" ht="30" x14ac:dyDescent="0.25">
      <c r="A34" s="162" t="s">
        <v>1087</v>
      </c>
      <c r="B34" s="162" t="s">
        <v>604</v>
      </c>
      <c r="C34" s="162" t="s">
        <v>576</v>
      </c>
      <c r="D34" s="162" t="s">
        <v>563</v>
      </c>
      <c r="E34" s="163">
        <v>41859</v>
      </c>
      <c r="F34" s="162" t="s">
        <v>1290</v>
      </c>
      <c r="G34" s="162" t="s">
        <v>578</v>
      </c>
      <c r="H34" s="162" t="s">
        <v>1357</v>
      </c>
      <c r="I34" s="163">
        <v>41884</v>
      </c>
      <c r="J34" s="163">
        <v>41886</v>
      </c>
      <c r="K34" s="164">
        <v>10000</v>
      </c>
      <c r="L34" s="163">
        <v>41886</v>
      </c>
      <c r="M34" s="162">
        <v>2</v>
      </c>
    </row>
    <row r="35" spans="1:13" ht="30" x14ac:dyDescent="0.25">
      <c r="A35" s="162" t="s">
        <v>1358</v>
      </c>
      <c r="B35" s="162" t="s">
        <v>604</v>
      </c>
      <c r="C35" s="162" t="s">
        <v>576</v>
      </c>
      <c r="D35" s="162" t="s">
        <v>563</v>
      </c>
      <c r="E35" s="163">
        <v>41865</v>
      </c>
      <c r="F35" s="162" t="s">
        <v>1290</v>
      </c>
      <c r="G35" s="162" t="s">
        <v>1359</v>
      </c>
      <c r="H35" s="162" t="s">
        <v>1360</v>
      </c>
      <c r="I35" s="163">
        <v>41870</v>
      </c>
      <c r="J35" s="163">
        <v>41872</v>
      </c>
      <c r="K35" s="164">
        <v>34000</v>
      </c>
      <c r="L35" s="163">
        <v>41872</v>
      </c>
      <c r="M35" s="162">
        <v>2</v>
      </c>
    </row>
    <row r="36" spans="1:13" ht="30" x14ac:dyDescent="0.25">
      <c r="A36" s="162" t="s">
        <v>1095</v>
      </c>
      <c r="B36" s="162" t="s">
        <v>604</v>
      </c>
      <c r="C36" s="162" t="s">
        <v>576</v>
      </c>
      <c r="D36" s="162" t="s">
        <v>563</v>
      </c>
      <c r="E36" s="163">
        <v>41885</v>
      </c>
      <c r="F36" s="162" t="s">
        <v>1290</v>
      </c>
      <c r="G36" s="162" t="s">
        <v>1361</v>
      </c>
      <c r="H36" s="162" t="s">
        <v>1362</v>
      </c>
      <c r="I36" s="163">
        <v>41898</v>
      </c>
      <c r="J36" s="163">
        <v>41900</v>
      </c>
      <c r="K36" s="164">
        <v>39000</v>
      </c>
      <c r="L36" s="163">
        <v>41900</v>
      </c>
      <c r="M36" s="162">
        <v>2</v>
      </c>
    </row>
    <row r="37" spans="1:13" x14ac:dyDescent="0.25">
      <c r="A37" s="162" t="s">
        <v>1363</v>
      </c>
      <c r="B37" s="162" t="s">
        <v>604</v>
      </c>
      <c r="C37" s="162" t="s">
        <v>576</v>
      </c>
      <c r="D37" s="162" t="s">
        <v>563</v>
      </c>
      <c r="E37" s="163">
        <v>41893</v>
      </c>
      <c r="F37" s="162" t="s">
        <v>1290</v>
      </c>
      <c r="G37" s="162" t="s">
        <v>1364</v>
      </c>
      <c r="H37" s="162" t="s">
        <v>1365</v>
      </c>
      <c r="I37" s="163">
        <v>41915</v>
      </c>
      <c r="J37" s="163">
        <v>41918</v>
      </c>
      <c r="K37" s="164">
        <v>16000</v>
      </c>
      <c r="L37" s="163">
        <v>41918</v>
      </c>
      <c r="M37" s="162">
        <v>3</v>
      </c>
    </row>
    <row r="38" spans="1:13" ht="30" x14ac:dyDescent="0.25">
      <c r="A38" s="162" t="s">
        <v>1093</v>
      </c>
      <c r="B38" s="162" t="s">
        <v>604</v>
      </c>
      <c r="C38" s="162" t="s">
        <v>576</v>
      </c>
      <c r="D38" s="162" t="s">
        <v>563</v>
      </c>
      <c r="E38" s="163">
        <v>41899</v>
      </c>
      <c r="F38" s="162" t="s">
        <v>1290</v>
      </c>
      <c r="G38" s="162" t="s">
        <v>1366</v>
      </c>
      <c r="H38" s="162" t="s">
        <v>1367</v>
      </c>
      <c r="I38" s="163">
        <v>41913</v>
      </c>
      <c r="J38" s="163">
        <v>41918</v>
      </c>
      <c r="K38" s="164">
        <v>5000</v>
      </c>
      <c r="L38" s="163">
        <v>41918</v>
      </c>
      <c r="M38" s="162">
        <v>5</v>
      </c>
    </row>
    <row r="39" spans="1:13" ht="30" x14ac:dyDescent="0.25">
      <c r="A39" s="162" t="s">
        <v>1101</v>
      </c>
      <c r="B39" s="162" t="s">
        <v>604</v>
      </c>
      <c r="C39" s="162" t="s">
        <v>576</v>
      </c>
      <c r="D39" s="162" t="s">
        <v>563</v>
      </c>
      <c r="E39" s="163">
        <v>41921</v>
      </c>
      <c r="F39" s="162" t="s">
        <v>1290</v>
      </c>
      <c r="G39" s="162" t="s">
        <v>1332</v>
      </c>
      <c r="H39" s="162" t="s">
        <v>1368</v>
      </c>
      <c r="I39" s="163">
        <v>41948</v>
      </c>
      <c r="J39" s="163">
        <v>41953</v>
      </c>
      <c r="K39" s="164">
        <v>1000</v>
      </c>
      <c r="L39" s="163">
        <v>41953</v>
      </c>
      <c r="M39" s="162">
        <v>5</v>
      </c>
    </row>
    <row r="40" spans="1:13" ht="30" x14ac:dyDescent="0.25">
      <c r="A40" s="162" t="s">
        <v>1369</v>
      </c>
      <c r="B40" s="162" t="s">
        <v>604</v>
      </c>
      <c r="C40" s="162" t="s">
        <v>576</v>
      </c>
      <c r="D40" s="162" t="s">
        <v>563</v>
      </c>
      <c r="E40" s="163">
        <v>41941</v>
      </c>
      <c r="F40" s="162" t="s">
        <v>1290</v>
      </c>
      <c r="G40" s="162" t="s">
        <v>1370</v>
      </c>
      <c r="H40" s="162" t="s">
        <v>1371</v>
      </c>
      <c r="I40" s="163">
        <v>41962</v>
      </c>
      <c r="J40" s="163">
        <v>41967</v>
      </c>
      <c r="K40" s="164">
        <v>1000</v>
      </c>
      <c r="L40" s="163">
        <v>41967</v>
      </c>
      <c r="M40" s="162">
        <v>5</v>
      </c>
    </row>
    <row r="41" spans="1:13" x14ac:dyDescent="0.25">
      <c r="A41" s="162" t="s">
        <v>1372</v>
      </c>
      <c r="B41" s="162" t="s">
        <v>604</v>
      </c>
      <c r="C41" s="162" t="s">
        <v>576</v>
      </c>
      <c r="D41" s="162" t="s">
        <v>563</v>
      </c>
      <c r="E41" s="163">
        <v>41946</v>
      </c>
      <c r="F41" s="162" t="s">
        <v>1290</v>
      </c>
      <c r="G41" s="162" t="s">
        <v>1373</v>
      </c>
      <c r="H41" s="162" t="s">
        <v>1374</v>
      </c>
      <c r="I41" s="163">
        <v>41961</v>
      </c>
      <c r="J41" s="163">
        <v>41964</v>
      </c>
      <c r="K41" s="164">
        <v>1000</v>
      </c>
      <c r="L41" s="163">
        <v>41964</v>
      </c>
      <c r="M41" s="162">
        <v>3</v>
      </c>
    </row>
    <row r="42" spans="1:13" ht="30" x14ac:dyDescent="0.25">
      <c r="A42" s="162" t="s">
        <v>1110</v>
      </c>
      <c r="B42" s="162" t="s">
        <v>604</v>
      </c>
      <c r="C42" s="162" t="s">
        <v>576</v>
      </c>
      <c r="D42" s="162" t="s">
        <v>563</v>
      </c>
      <c r="E42" s="163">
        <v>41948</v>
      </c>
      <c r="F42" s="162" t="s">
        <v>1290</v>
      </c>
      <c r="G42" s="162" t="s">
        <v>1375</v>
      </c>
      <c r="H42" s="162" t="s">
        <v>1376</v>
      </c>
      <c r="I42" s="163">
        <v>41961</v>
      </c>
      <c r="J42" s="163">
        <v>41964</v>
      </c>
      <c r="K42" s="164">
        <v>1000</v>
      </c>
      <c r="L42" s="163">
        <v>41964</v>
      </c>
      <c r="M42" s="162">
        <v>3</v>
      </c>
    </row>
    <row r="43" spans="1:13" x14ac:dyDescent="0.25">
      <c r="A43" s="162" t="s">
        <v>1106</v>
      </c>
      <c r="B43" s="162" t="s">
        <v>604</v>
      </c>
      <c r="C43" s="162" t="s">
        <v>576</v>
      </c>
      <c r="D43" s="162" t="s">
        <v>563</v>
      </c>
      <c r="E43" s="163">
        <v>41967</v>
      </c>
      <c r="F43" s="162" t="s">
        <v>1290</v>
      </c>
      <c r="G43" s="162" t="s">
        <v>1338</v>
      </c>
      <c r="H43" s="162" t="s">
        <v>1377</v>
      </c>
      <c r="I43" s="163">
        <v>41975</v>
      </c>
      <c r="J43" s="163">
        <v>41977</v>
      </c>
      <c r="K43" s="164">
        <v>21000</v>
      </c>
      <c r="L43" s="163">
        <v>41977</v>
      </c>
      <c r="M43" s="162">
        <v>2</v>
      </c>
    </row>
    <row r="44" spans="1:13" ht="30" x14ac:dyDescent="0.25">
      <c r="A44" s="162" t="s">
        <v>1378</v>
      </c>
      <c r="B44" s="162" t="s">
        <v>604</v>
      </c>
      <c r="C44" s="162" t="s">
        <v>576</v>
      </c>
      <c r="D44" s="162" t="s">
        <v>563</v>
      </c>
      <c r="E44" s="163">
        <v>41969</v>
      </c>
      <c r="F44" s="162" t="s">
        <v>1290</v>
      </c>
      <c r="G44" s="162" t="s">
        <v>1379</v>
      </c>
      <c r="H44" s="162" t="s">
        <v>1380</v>
      </c>
      <c r="I44" s="163">
        <v>41981</v>
      </c>
      <c r="J44" s="163">
        <v>41983</v>
      </c>
      <c r="K44" s="162" t="s">
        <v>1354</v>
      </c>
      <c r="L44" s="163">
        <v>41983</v>
      </c>
      <c r="M44" s="162">
        <v>2</v>
      </c>
    </row>
    <row r="45" spans="1:13" ht="45" x14ac:dyDescent="0.25">
      <c r="A45" s="162" t="s">
        <v>1103</v>
      </c>
      <c r="B45" s="162" t="s">
        <v>604</v>
      </c>
      <c r="C45" s="162" t="s">
        <v>576</v>
      </c>
      <c r="D45" s="162" t="s">
        <v>563</v>
      </c>
      <c r="E45" s="163">
        <v>41969</v>
      </c>
      <c r="F45" s="162" t="s">
        <v>1290</v>
      </c>
      <c r="G45" s="162" t="s">
        <v>1381</v>
      </c>
      <c r="H45" s="162" t="s">
        <v>1382</v>
      </c>
      <c r="I45" s="163">
        <v>41976</v>
      </c>
      <c r="J45" s="163">
        <v>41981</v>
      </c>
      <c r="K45" s="164">
        <v>21000</v>
      </c>
      <c r="L45" s="163">
        <v>41981</v>
      </c>
      <c r="M45" s="162">
        <v>5</v>
      </c>
    </row>
    <row r="46" spans="1:13" x14ac:dyDescent="0.25">
      <c r="A46" s="161" t="s">
        <v>419</v>
      </c>
      <c r="B46" s="161">
        <v>44</v>
      </c>
      <c r="C46" s="165"/>
      <c r="D46" s="165"/>
      <c r="E46" s="165"/>
      <c r="F46" s="165"/>
      <c r="G46" s="165"/>
      <c r="H46" s="165"/>
      <c r="I46" s="165"/>
      <c r="J46" s="165"/>
      <c r="K46" s="165"/>
      <c r="L46" s="165"/>
      <c r="M46" s="165"/>
    </row>
    <row r="48" spans="1:13" x14ac:dyDescent="0.25">
      <c r="A48" s="166" t="s">
        <v>1383</v>
      </c>
      <c r="B48" s="166" t="s">
        <v>1384</v>
      </c>
    </row>
    <row r="49" spans="1:2" x14ac:dyDescent="0.25">
      <c r="A49" s="165" t="s">
        <v>597</v>
      </c>
      <c r="B49" s="165">
        <v>5</v>
      </c>
    </row>
    <row r="50" spans="1:2" x14ac:dyDescent="0.25">
      <c r="A50" s="165" t="s">
        <v>598</v>
      </c>
      <c r="B50" s="165">
        <v>2</v>
      </c>
    </row>
    <row r="51" spans="1:2" x14ac:dyDescent="0.25">
      <c r="A51" s="165" t="s">
        <v>599</v>
      </c>
      <c r="B51" s="167">
        <v>2</v>
      </c>
    </row>
    <row r="52" spans="1:2" x14ac:dyDescent="0.25">
      <c r="A52" s="165" t="s">
        <v>601</v>
      </c>
      <c r="B52" s="167">
        <v>2</v>
      </c>
    </row>
    <row r="53" spans="1:2" x14ac:dyDescent="0.25">
      <c r="A53" s="165" t="s">
        <v>600</v>
      </c>
      <c r="B53" s="165">
        <v>3</v>
      </c>
    </row>
    <row r="54" spans="1:2" x14ac:dyDescent="0.25">
      <c r="A54" s="165" t="s">
        <v>604</v>
      </c>
      <c r="B54" s="167">
        <v>30</v>
      </c>
    </row>
    <row r="55" spans="1:2" x14ac:dyDescent="0.25">
      <c r="A55" s="168" t="s">
        <v>1385</v>
      </c>
      <c r="B55" s="169">
        <f>SUBTOTAL(9,B49:B54)</f>
        <v>44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A5" sqref="A5:J5"/>
    </sheetView>
  </sheetViews>
  <sheetFormatPr defaultColWidth="21.42578125" defaultRowHeight="15" x14ac:dyDescent="0.25"/>
  <sheetData>
    <row r="1" spans="1:10" ht="24" x14ac:dyDescent="0.25">
      <c r="A1" s="8" t="s">
        <v>0</v>
      </c>
      <c r="B1" s="8" t="s">
        <v>1</v>
      </c>
      <c r="C1" s="8" t="s">
        <v>425</v>
      </c>
      <c r="D1" s="8" t="s">
        <v>560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  <c r="J1" s="8" t="s">
        <v>8</v>
      </c>
    </row>
    <row r="2" spans="1:10" ht="36" x14ac:dyDescent="0.25">
      <c r="A2" s="6" t="s">
        <v>559</v>
      </c>
      <c r="B2" s="6" t="s">
        <v>282</v>
      </c>
      <c r="C2" s="6" t="s">
        <v>558</v>
      </c>
      <c r="D2" s="6" t="s">
        <v>552</v>
      </c>
      <c r="E2" s="7">
        <v>41663</v>
      </c>
      <c r="F2" s="6" t="s">
        <v>551</v>
      </c>
      <c r="G2" s="18">
        <v>120</v>
      </c>
      <c r="H2" s="15">
        <v>2.9918</v>
      </c>
      <c r="I2" s="19">
        <v>359.02</v>
      </c>
      <c r="J2" s="6" t="s">
        <v>557</v>
      </c>
    </row>
    <row r="3" spans="1:10" ht="24" x14ac:dyDescent="0.25">
      <c r="A3" s="6" t="s">
        <v>556</v>
      </c>
      <c r="B3" s="6" t="s">
        <v>282</v>
      </c>
      <c r="C3" s="6" t="s">
        <v>553</v>
      </c>
      <c r="D3" s="6" t="s">
        <v>552</v>
      </c>
      <c r="E3" s="7">
        <v>41689</v>
      </c>
      <c r="F3" s="6" t="s">
        <v>551</v>
      </c>
      <c r="G3" s="18">
        <v>180</v>
      </c>
      <c r="H3" s="15">
        <v>2.2200000000000002</v>
      </c>
      <c r="I3" s="19">
        <v>399.6</v>
      </c>
      <c r="J3" s="6" t="s">
        <v>555</v>
      </c>
    </row>
    <row r="4" spans="1:10" ht="24" x14ac:dyDescent="0.25">
      <c r="A4" s="6" t="s">
        <v>554</v>
      </c>
      <c r="B4" s="6" t="s">
        <v>282</v>
      </c>
      <c r="C4" s="6" t="s">
        <v>553</v>
      </c>
      <c r="D4" s="6" t="s">
        <v>552</v>
      </c>
      <c r="E4" s="7">
        <v>41688</v>
      </c>
      <c r="F4" s="6" t="s">
        <v>551</v>
      </c>
      <c r="G4" s="18">
        <v>180</v>
      </c>
      <c r="H4" s="15">
        <v>2.2200000000000002</v>
      </c>
      <c r="I4" s="19">
        <v>399.6</v>
      </c>
      <c r="J4" s="6" t="s">
        <v>550</v>
      </c>
    </row>
    <row r="5" spans="1:10" x14ac:dyDescent="0.25">
      <c r="A5" s="75" t="s">
        <v>419</v>
      </c>
      <c r="B5" s="75">
        <v>3</v>
      </c>
      <c r="C5" s="76"/>
      <c r="D5" s="76"/>
      <c r="E5" s="76"/>
      <c r="F5" s="76"/>
      <c r="G5" s="77">
        <f>SUM(G2:G4)</f>
        <v>480</v>
      </c>
      <c r="H5" s="78"/>
      <c r="I5" s="79">
        <f>SUM(I2:I4)</f>
        <v>1158.22</v>
      </c>
      <c r="J5" s="76"/>
    </row>
    <row r="6" spans="1:10" x14ac:dyDescent="0.25">
      <c r="A6" s="5"/>
      <c r="B6" s="5"/>
      <c r="C6" s="5"/>
      <c r="D6" s="5"/>
      <c r="E6" s="5"/>
      <c r="F6" s="5"/>
      <c r="G6" s="5"/>
      <c r="H6" s="5"/>
      <c r="I6" s="5"/>
      <c r="J6" s="5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5"/>
  <sheetViews>
    <sheetView topLeftCell="A94" workbookViewId="0">
      <selection activeCell="D145" sqref="D145"/>
    </sheetView>
  </sheetViews>
  <sheetFormatPr defaultRowHeight="12" x14ac:dyDescent="0.25"/>
  <cols>
    <col min="1" max="1" width="20.85546875" style="5" customWidth="1"/>
    <col min="2" max="2" width="21" style="13" customWidth="1"/>
    <col min="3" max="3" width="27" style="13" customWidth="1"/>
    <col min="4" max="4" width="10" style="5" bestFit="1" customWidth="1"/>
    <col min="5" max="5" width="11.28515625" style="5" bestFit="1" customWidth="1"/>
    <col min="6" max="6" width="11.28515625" style="147" bestFit="1" customWidth="1"/>
    <col min="7" max="7" width="13.5703125" style="10" bestFit="1" customWidth="1"/>
    <col min="8" max="8" width="16.42578125" style="14" bestFit="1" customWidth="1"/>
    <col min="9" max="9" width="12.28515625" style="10" bestFit="1" customWidth="1"/>
    <col min="10" max="10" width="12" style="5" bestFit="1" customWidth="1"/>
    <col min="11" max="11" width="19.85546875" style="5" bestFit="1" customWidth="1"/>
    <col min="12" max="12" width="16.28515625" style="5" customWidth="1"/>
    <col min="13" max="15" width="9.140625" style="5"/>
    <col min="16" max="16" width="9.28515625" style="5" bestFit="1" customWidth="1"/>
    <col min="17" max="17" width="11.28515625" style="5" bestFit="1" customWidth="1"/>
    <col min="18" max="18" width="9.28515625" style="5" bestFit="1" customWidth="1"/>
    <col min="19" max="16384" width="9.140625" style="5"/>
  </cols>
  <sheetData>
    <row r="1" spans="1:12" x14ac:dyDescent="0.25">
      <c r="A1" s="64" t="s">
        <v>950</v>
      </c>
      <c r="B1" s="64" t="s">
        <v>1</v>
      </c>
      <c r="C1" s="64" t="s">
        <v>682</v>
      </c>
      <c r="D1" s="64" t="s">
        <v>683</v>
      </c>
      <c r="E1" s="66" t="s">
        <v>684</v>
      </c>
      <c r="F1" s="88" t="s">
        <v>6</v>
      </c>
      <c r="G1" s="66" t="s">
        <v>685</v>
      </c>
      <c r="H1" s="64" t="s">
        <v>686</v>
      </c>
      <c r="I1" s="64" t="s">
        <v>687</v>
      </c>
      <c r="J1" s="64" t="s">
        <v>688</v>
      </c>
      <c r="K1" s="64" t="s">
        <v>689</v>
      </c>
      <c r="L1" s="64" t="s">
        <v>690</v>
      </c>
    </row>
    <row r="2" spans="1:12" x14ac:dyDescent="0.25">
      <c r="A2" s="6" t="s">
        <v>697</v>
      </c>
      <c r="B2" s="6" t="s">
        <v>698</v>
      </c>
      <c r="C2" s="6" t="s">
        <v>699</v>
      </c>
      <c r="D2" s="6" t="s">
        <v>692</v>
      </c>
      <c r="E2" s="9">
        <v>2966.28</v>
      </c>
      <c r="F2" s="90">
        <v>2.4020000000000001</v>
      </c>
      <c r="G2" s="9">
        <v>7125</v>
      </c>
      <c r="H2" s="7">
        <v>41652</v>
      </c>
      <c r="I2" s="6" t="s">
        <v>700</v>
      </c>
      <c r="J2" s="6">
        <v>1413247438</v>
      </c>
      <c r="K2" s="6" t="s">
        <v>693</v>
      </c>
      <c r="L2" s="6" t="s">
        <v>42</v>
      </c>
    </row>
    <row r="3" spans="1:12" x14ac:dyDescent="0.25">
      <c r="A3" s="6" t="s">
        <v>702</v>
      </c>
      <c r="B3" s="6" t="s">
        <v>604</v>
      </c>
      <c r="C3" s="6" t="s">
        <v>502</v>
      </c>
      <c r="D3" s="6" t="s">
        <v>703</v>
      </c>
      <c r="E3" s="9">
        <v>1200</v>
      </c>
      <c r="F3" s="90">
        <v>3.9805000000000001</v>
      </c>
      <c r="G3" s="9">
        <v>4776.6000000000004</v>
      </c>
      <c r="H3" s="7">
        <v>41668</v>
      </c>
      <c r="I3" s="6" t="s">
        <v>704</v>
      </c>
      <c r="J3" s="6">
        <v>1413268370</v>
      </c>
      <c r="K3" s="6" t="s">
        <v>693</v>
      </c>
      <c r="L3" s="6" t="s">
        <v>20</v>
      </c>
    </row>
    <row r="4" spans="1:12" x14ac:dyDescent="0.25">
      <c r="A4" s="6" t="s">
        <v>490</v>
      </c>
      <c r="B4" s="6" t="s">
        <v>604</v>
      </c>
      <c r="C4" s="6" t="s">
        <v>491</v>
      </c>
      <c r="D4" s="6" t="s">
        <v>692</v>
      </c>
      <c r="E4" s="9">
        <v>2330</v>
      </c>
      <c r="F4" s="90">
        <v>2.371</v>
      </c>
      <c r="G4" s="9">
        <v>5524.43</v>
      </c>
      <c r="H4" s="7">
        <v>41663</v>
      </c>
      <c r="I4" s="6" t="s">
        <v>705</v>
      </c>
      <c r="J4" s="6">
        <v>1413263183</v>
      </c>
      <c r="K4" s="6" t="s">
        <v>693</v>
      </c>
      <c r="L4" s="6" t="s">
        <v>20</v>
      </c>
    </row>
    <row r="5" spans="1:12" x14ac:dyDescent="0.25">
      <c r="A5" s="6" t="s">
        <v>492</v>
      </c>
      <c r="B5" s="6" t="s">
        <v>604</v>
      </c>
      <c r="C5" s="6" t="s">
        <v>493</v>
      </c>
      <c r="D5" s="6" t="s">
        <v>694</v>
      </c>
      <c r="E5" s="9">
        <v>1034</v>
      </c>
      <c r="F5" s="90">
        <v>3.2160000000000002</v>
      </c>
      <c r="G5" s="9">
        <v>3325.34</v>
      </c>
      <c r="H5" s="7">
        <v>41663</v>
      </c>
      <c r="I5" s="6" t="s">
        <v>706</v>
      </c>
      <c r="J5" s="6">
        <v>1413263677</v>
      </c>
      <c r="K5" s="6" t="s">
        <v>693</v>
      </c>
      <c r="L5" s="6" t="s">
        <v>20</v>
      </c>
    </row>
    <row r="6" spans="1:12" x14ac:dyDescent="0.25">
      <c r="A6" s="6" t="s">
        <v>702</v>
      </c>
      <c r="B6" s="6" t="s">
        <v>604</v>
      </c>
      <c r="C6" s="6" t="s">
        <v>502</v>
      </c>
      <c r="D6" s="6" t="s">
        <v>703</v>
      </c>
      <c r="E6" s="9">
        <v>1275</v>
      </c>
      <c r="F6" s="90">
        <v>3.9805000000000001</v>
      </c>
      <c r="G6" s="9">
        <v>5075.13</v>
      </c>
      <c r="H6" s="7">
        <v>41668</v>
      </c>
      <c r="I6" s="6" t="s">
        <v>712</v>
      </c>
      <c r="J6" s="6">
        <v>1413268370</v>
      </c>
      <c r="K6" s="6" t="s">
        <v>693</v>
      </c>
      <c r="L6" s="6" t="s">
        <v>20</v>
      </c>
    </row>
    <row r="7" spans="1:12" ht="24" x14ac:dyDescent="0.25">
      <c r="A7" s="6" t="s">
        <v>713</v>
      </c>
      <c r="B7" s="6" t="s">
        <v>604</v>
      </c>
      <c r="C7" s="6" t="s">
        <v>435</v>
      </c>
      <c r="D7" s="6" t="s">
        <v>692</v>
      </c>
      <c r="E7" s="9">
        <v>1350</v>
      </c>
      <c r="F7" s="90">
        <v>2.4249999999999998</v>
      </c>
      <c r="G7" s="9">
        <v>3273.7499999999995</v>
      </c>
      <c r="H7" s="7">
        <v>41668</v>
      </c>
      <c r="I7" s="6" t="s">
        <v>712</v>
      </c>
      <c r="J7" s="6">
        <v>1413268370</v>
      </c>
      <c r="K7" s="6" t="s">
        <v>693</v>
      </c>
      <c r="L7" s="6" t="s">
        <v>20</v>
      </c>
    </row>
    <row r="8" spans="1:12" ht="36" x14ac:dyDescent="0.25">
      <c r="A8" s="6" t="s">
        <v>719</v>
      </c>
      <c r="B8" s="6" t="s">
        <v>720</v>
      </c>
      <c r="C8" s="6" t="s">
        <v>721</v>
      </c>
      <c r="D8" s="6" t="s">
        <v>694</v>
      </c>
      <c r="E8" s="9">
        <v>390</v>
      </c>
      <c r="F8" s="90">
        <v>3.2869999999999999</v>
      </c>
      <c r="G8" s="9">
        <v>1281.93</v>
      </c>
      <c r="H8" s="7">
        <v>41682</v>
      </c>
      <c r="I8" s="6" t="s">
        <v>722</v>
      </c>
      <c r="J8" s="6">
        <v>1413293966</v>
      </c>
      <c r="K8" s="6" t="s">
        <v>693</v>
      </c>
      <c r="L8" s="6" t="s">
        <v>42</v>
      </c>
    </row>
    <row r="9" spans="1:12" ht="36" x14ac:dyDescent="0.25">
      <c r="A9" s="6" t="s">
        <v>426</v>
      </c>
      <c r="B9" s="6" t="s">
        <v>720</v>
      </c>
      <c r="C9" s="6" t="s">
        <v>427</v>
      </c>
      <c r="D9" s="6" t="s">
        <v>692</v>
      </c>
      <c r="E9" s="9">
        <v>820</v>
      </c>
      <c r="F9" s="90">
        <v>2.407</v>
      </c>
      <c r="G9" s="9">
        <v>1973.74</v>
      </c>
      <c r="H9" s="7">
        <v>41682</v>
      </c>
      <c r="I9" s="6" t="s">
        <v>723</v>
      </c>
      <c r="J9" s="6">
        <v>1413293944</v>
      </c>
      <c r="K9" s="6" t="s">
        <v>693</v>
      </c>
      <c r="L9" s="6" t="s">
        <v>42</v>
      </c>
    </row>
    <row r="10" spans="1:12" ht="24" x14ac:dyDescent="0.25">
      <c r="A10" s="6" t="s">
        <v>428</v>
      </c>
      <c r="B10" s="6" t="s">
        <v>720</v>
      </c>
      <c r="C10" s="6" t="s">
        <v>429</v>
      </c>
      <c r="D10" s="6" t="s">
        <v>694</v>
      </c>
      <c r="E10" s="9">
        <v>650</v>
      </c>
      <c r="F10" s="90">
        <v>3.2970000000000002</v>
      </c>
      <c r="G10" s="9">
        <v>2143.0500000000002</v>
      </c>
      <c r="H10" s="7">
        <v>41683</v>
      </c>
      <c r="I10" s="6" t="s">
        <v>724</v>
      </c>
      <c r="J10" s="6">
        <v>1413295917</v>
      </c>
      <c r="K10" s="6" t="s">
        <v>693</v>
      </c>
      <c r="L10" s="6" t="s">
        <v>42</v>
      </c>
    </row>
    <row r="11" spans="1:12" ht="24" x14ac:dyDescent="0.25">
      <c r="A11" s="6" t="s">
        <v>477</v>
      </c>
      <c r="B11" s="6" t="s">
        <v>726</v>
      </c>
      <c r="C11" s="6" t="s">
        <v>454</v>
      </c>
      <c r="D11" s="6" t="s">
        <v>692</v>
      </c>
      <c r="E11" s="9">
        <v>1500</v>
      </c>
      <c r="F11" s="90">
        <v>2.4180000000000001</v>
      </c>
      <c r="G11" s="9">
        <v>3627</v>
      </c>
      <c r="H11" s="7">
        <v>41688</v>
      </c>
      <c r="I11" s="6" t="s">
        <v>727</v>
      </c>
      <c r="J11" s="6">
        <v>14132990</v>
      </c>
      <c r="K11" s="6" t="s">
        <v>693</v>
      </c>
      <c r="L11" s="6" t="s">
        <v>42</v>
      </c>
    </row>
    <row r="12" spans="1:12" x14ac:dyDescent="0.25">
      <c r="A12" s="6" t="s">
        <v>432</v>
      </c>
      <c r="B12" s="6" t="s">
        <v>729</v>
      </c>
      <c r="C12" s="6" t="s">
        <v>433</v>
      </c>
      <c r="D12" s="6" t="s">
        <v>734</v>
      </c>
      <c r="E12" s="9">
        <v>1615</v>
      </c>
      <c r="F12" s="90">
        <v>2.1970000000000001</v>
      </c>
      <c r="G12" s="9">
        <v>3548.15</v>
      </c>
      <c r="H12" s="7">
        <v>41689</v>
      </c>
      <c r="I12" s="6" t="s">
        <v>735</v>
      </c>
      <c r="J12" s="6">
        <v>1413301672</v>
      </c>
      <c r="K12" s="6" t="s">
        <v>693</v>
      </c>
      <c r="L12" s="6" t="s">
        <v>20</v>
      </c>
    </row>
    <row r="13" spans="1:12" ht="24" x14ac:dyDescent="0.25">
      <c r="A13" s="6" t="s">
        <v>453</v>
      </c>
      <c r="B13" s="6" t="s">
        <v>708</v>
      </c>
      <c r="C13" s="6" t="s">
        <v>454</v>
      </c>
      <c r="D13" s="6" t="s">
        <v>692</v>
      </c>
      <c r="E13" s="9">
        <v>1500</v>
      </c>
      <c r="F13" s="90">
        <v>2.395</v>
      </c>
      <c r="G13" s="9">
        <v>3592.5</v>
      </c>
      <c r="H13" s="7">
        <v>41689</v>
      </c>
      <c r="I13" s="6" t="s">
        <v>736</v>
      </c>
      <c r="J13" s="6"/>
      <c r="K13" s="6" t="s">
        <v>693</v>
      </c>
      <c r="L13" s="6" t="s">
        <v>42</v>
      </c>
    </row>
    <row r="14" spans="1:12" ht="24" x14ac:dyDescent="0.25">
      <c r="A14" s="6" t="s">
        <v>479</v>
      </c>
      <c r="B14" s="6" t="s">
        <v>604</v>
      </c>
      <c r="C14" s="6" t="s">
        <v>480</v>
      </c>
      <c r="D14" s="6" t="s">
        <v>692</v>
      </c>
      <c r="E14" s="9">
        <v>2900</v>
      </c>
      <c r="F14" s="90">
        <v>2.4030999999999998</v>
      </c>
      <c r="G14" s="9">
        <v>6968.99</v>
      </c>
      <c r="H14" s="7">
        <v>41690</v>
      </c>
      <c r="I14" s="6" t="s">
        <v>741</v>
      </c>
      <c r="J14" s="6">
        <v>1413305458</v>
      </c>
      <c r="K14" s="6" t="s">
        <v>693</v>
      </c>
      <c r="L14" s="6" t="s">
        <v>42</v>
      </c>
    </row>
    <row r="15" spans="1:12" ht="24" x14ac:dyDescent="0.25">
      <c r="A15" s="6" t="s">
        <v>485</v>
      </c>
      <c r="B15" s="6" t="s">
        <v>604</v>
      </c>
      <c r="C15" s="6" t="s">
        <v>486</v>
      </c>
      <c r="D15" s="6" t="s">
        <v>692</v>
      </c>
      <c r="E15" s="9">
        <v>950</v>
      </c>
      <c r="F15" s="90">
        <v>2.4030999999999998</v>
      </c>
      <c r="G15" s="9">
        <v>2282.94</v>
      </c>
      <c r="H15" s="7">
        <v>41690</v>
      </c>
      <c r="I15" s="6" t="s">
        <v>742</v>
      </c>
      <c r="J15" s="6">
        <v>1413305556</v>
      </c>
      <c r="K15" s="6" t="s">
        <v>693</v>
      </c>
      <c r="L15" s="6" t="s">
        <v>20</v>
      </c>
    </row>
    <row r="16" spans="1:12" ht="24" x14ac:dyDescent="0.25">
      <c r="A16" s="6" t="s">
        <v>487</v>
      </c>
      <c r="B16" s="6" t="s">
        <v>604</v>
      </c>
      <c r="C16" s="6" t="s">
        <v>486</v>
      </c>
      <c r="D16" s="6" t="s">
        <v>692</v>
      </c>
      <c r="E16" s="9">
        <v>800</v>
      </c>
      <c r="F16" s="90">
        <v>2.4030999999999998</v>
      </c>
      <c r="G16" s="9">
        <v>1922.48</v>
      </c>
      <c r="H16" s="7">
        <v>41690</v>
      </c>
      <c r="I16" s="6" t="s">
        <v>743</v>
      </c>
      <c r="J16" s="6">
        <v>1413305562</v>
      </c>
      <c r="K16" s="6" t="s">
        <v>693</v>
      </c>
      <c r="L16" s="6" t="s">
        <v>20</v>
      </c>
    </row>
    <row r="17" spans="1:12" ht="24" x14ac:dyDescent="0.25">
      <c r="A17" s="6" t="s">
        <v>488</v>
      </c>
      <c r="B17" s="6" t="s">
        <v>604</v>
      </c>
      <c r="C17" s="6" t="s">
        <v>489</v>
      </c>
      <c r="D17" s="6" t="s">
        <v>692</v>
      </c>
      <c r="E17" s="9">
        <v>719</v>
      </c>
      <c r="F17" s="90">
        <v>2.4060000000000001</v>
      </c>
      <c r="G17" s="9">
        <v>1729.91</v>
      </c>
      <c r="H17" s="7">
        <v>41691</v>
      </c>
      <c r="I17" s="6" t="s">
        <v>744</v>
      </c>
      <c r="J17" s="6">
        <v>1413307574</v>
      </c>
      <c r="K17" s="6" t="s">
        <v>693</v>
      </c>
      <c r="L17" s="6" t="s">
        <v>42</v>
      </c>
    </row>
    <row r="18" spans="1:12" ht="24" x14ac:dyDescent="0.25">
      <c r="A18" s="6" t="s">
        <v>753</v>
      </c>
      <c r="B18" s="6" t="s">
        <v>604</v>
      </c>
      <c r="C18" s="6" t="s">
        <v>521</v>
      </c>
      <c r="D18" s="6" t="s">
        <v>692</v>
      </c>
      <c r="E18" s="9">
        <v>855</v>
      </c>
      <c r="F18" s="90">
        <v>2.3559999999999999</v>
      </c>
      <c r="G18" s="9">
        <v>2014.38</v>
      </c>
      <c r="H18" s="7">
        <v>41698</v>
      </c>
      <c r="I18" s="6" t="s">
        <v>754</v>
      </c>
      <c r="J18" s="6">
        <v>1413317826</v>
      </c>
      <c r="K18" s="6" t="s">
        <v>693</v>
      </c>
      <c r="L18" s="6" t="s">
        <v>20</v>
      </c>
    </row>
    <row r="19" spans="1:12" ht="36" x14ac:dyDescent="0.25">
      <c r="A19" s="6" t="s">
        <v>483</v>
      </c>
      <c r="B19" s="6" t="s">
        <v>604</v>
      </c>
      <c r="C19" s="6" t="s">
        <v>484</v>
      </c>
      <c r="D19" s="6" t="s">
        <v>751</v>
      </c>
      <c r="E19" s="9">
        <v>1800</v>
      </c>
      <c r="F19" s="90">
        <v>2.649</v>
      </c>
      <c r="G19" s="9">
        <v>4768.2</v>
      </c>
      <c r="H19" s="7">
        <v>41703</v>
      </c>
      <c r="I19" s="6" t="s">
        <v>755</v>
      </c>
      <c r="J19" s="6">
        <v>1413320227</v>
      </c>
      <c r="K19" s="6" t="s">
        <v>693</v>
      </c>
      <c r="L19" s="6" t="s">
        <v>20</v>
      </c>
    </row>
    <row r="20" spans="1:12" ht="24" x14ac:dyDescent="0.25">
      <c r="A20" s="6" t="s">
        <v>451</v>
      </c>
      <c r="B20" s="6" t="s">
        <v>708</v>
      </c>
      <c r="C20" s="6" t="s">
        <v>452</v>
      </c>
      <c r="D20" s="6" t="s">
        <v>692</v>
      </c>
      <c r="E20" s="9">
        <v>1000</v>
      </c>
      <c r="F20" s="90">
        <v>2.3250000000000002</v>
      </c>
      <c r="G20" s="9">
        <v>2325</v>
      </c>
      <c r="H20" s="7">
        <v>41708</v>
      </c>
      <c r="I20" s="6" t="s">
        <v>756</v>
      </c>
      <c r="J20" s="6">
        <v>1413330703</v>
      </c>
      <c r="K20" s="6" t="s">
        <v>693</v>
      </c>
      <c r="L20" s="6" t="s">
        <v>42</v>
      </c>
    </row>
    <row r="21" spans="1:12" ht="24" x14ac:dyDescent="0.25">
      <c r="A21" s="6" t="s">
        <v>504</v>
      </c>
      <c r="B21" s="6" t="s">
        <v>604</v>
      </c>
      <c r="C21" s="6" t="s">
        <v>498</v>
      </c>
      <c r="D21" s="6" t="s">
        <v>751</v>
      </c>
      <c r="E21" s="9">
        <v>2800</v>
      </c>
      <c r="F21" s="90">
        <v>2.6840000000000002</v>
      </c>
      <c r="G21" s="9">
        <v>7515.2</v>
      </c>
      <c r="H21" s="7">
        <v>41710</v>
      </c>
      <c r="I21" s="6" t="s">
        <v>759</v>
      </c>
      <c r="J21" s="6">
        <v>1413336352</v>
      </c>
      <c r="K21" s="6" t="s">
        <v>693</v>
      </c>
      <c r="L21" s="6" t="s">
        <v>20</v>
      </c>
    </row>
    <row r="22" spans="1:12" x14ac:dyDescent="0.25">
      <c r="A22" s="6" t="s">
        <v>761</v>
      </c>
      <c r="B22" s="6" t="s">
        <v>601</v>
      </c>
      <c r="C22" s="6" t="s">
        <v>762</v>
      </c>
      <c r="D22" s="6" t="s">
        <v>692</v>
      </c>
      <c r="E22" s="9">
        <v>430</v>
      </c>
      <c r="F22" s="90">
        <v>2.3530000000000002</v>
      </c>
      <c r="G22" s="9">
        <v>1011.79</v>
      </c>
      <c r="H22" s="7">
        <v>41710</v>
      </c>
      <c r="I22" s="6">
        <v>15143309</v>
      </c>
      <c r="J22" s="6">
        <v>1413335571</v>
      </c>
      <c r="K22" s="6" t="s">
        <v>693</v>
      </c>
      <c r="L22" s="6" t="s">
        <v>42</v>
      </c>
    </row>
    <row r="23" spans="1:12" x14ac:dyDescent="0.25">
      <c r="A23" s="6" t="s">
        <v>763</v>
      </c>
      <c r="B23" s="6" t="s">
        <v>604</v>
      </c>
      <c r="C23" s="6" t="s">
        <v>437</v>
      </c>
      <c r="D23" s="6" t="s">
        <v>692</v>
      </c>
      <c r="E23" s="9">
        <v>959</v>
      </c>
      <c r="F23" s="90">
        <v>2.363</v>
      </c>
      <c r="G23" s="9">
        <v>2266.11</v>
      </c>
      <c r="H23" s="7">
        <v>41711</v>
      </c>
      <c r="I23" s="6" t="s">
        <v>764</v>
      </c>
      <c r="J23" s="6">
        <v>1413338690</v>
      </c>
      <c r="K23" s="6" t="s">
        <v>693</v>
      </c>
      <c r="L23" s="6" t="s">
        <v>42</v>
      </c>
    </row>
    <row r="24" spans="1:12" x14ac:dyDescent="0.25">
      <c r="A24" s="6" t="s">
        <v>481</v>
      </c>
      <c r="B24" s="6" t="s">
        <v>604</v>
      </c>
      <c r="C24" s="6" t="s">
        <v>482</v>
      </c>
      <c r="D24" s="6" t="s">
        <v>692</v>
      </c>
      <c r="E24" s="9">
        <v>3535</v>
      </c>
      <c r="F24" s="90">
        <v>2.37</v>
      </c>
      <c r="G24" s="9">
        <v>8377.9500000000007</v>
      </c>
      <c r="H24" s="7">
        <v>41712</v>
      </c>
      <c r="I24" s="6" t="s">
        <v>765</v>
      </c>
      <c r="J24" s="6">
        <v>1413341307</v>
      </c>
      <c r="K24" s="6" t="s">
        <v>693</v>
      </c>
      <c r="L24" s="6" t="s">
        <v>20</v>
      </c>
    </row>
    <row r="25" spans="1:12" ht="24" x14ac:dyDescent="0.25">
      <c r="A25" s="6" t="s">
        <v>768</v>
      </c>
      <c r="B25" s="6" t="s">
        <v>708</v>
      </c>
      <c r="C25" s="6" t="s">
        <v>435</v>
      </c>
      <c r="D25" s="6" t="s">
        <v>692</v>
      </c>
      <c r="E25" s="9">
        <v>2250</v>
      </c>
      <c r="F25" s="90">
        <v>2.3570000000000002</v>
      </c>
      <c r="G25" s="9">
        <v>5303.25</v>
      </c>
      <c r="H25" s="7">
        <v>41717</v>
      </c>
      <c r="I25" s="6" t="s">
        <v>769</v>
      </c>
      <c r="J25" s="6">
        <v>1413350291</v>
      </c>
      <c r="K25" s="6" t="s">
        <v>693</v>
      </c>
      <c r="L25" s="6" t="s">
        <v>42</v>
      </c>
    </row>
    <row r="26" spans="1:12" ht="24" x14ac:dyDescent="0.25">
      <c r="A26" s="6" t="s">
        <v>770</v>
      </c>
      <c r="B26" s="6" t="s">
        <v>708</v>
      </c>
      <c r="C26" s="6" t="s">
        <v>435</v>
      </c>
      <c r="D26" s="6" t="s">
        <v>692</v>
      </c>
      <c r="E26" s="9">
        <v>1350</v>
      </c>
      <c r="F26" s="90">
        <v>2.3570000000000002</v>
      </c>
      <c r="G26" s="9">
        <v>3181.95</v>
      </c>
      <c r="H26" s="7">
        <v>41717</v>
      </c>
      <c r="I26" s="6" t="s">
        <v>771</v>
      </c>
      <c r="J26" s="6">
        <v>1413350321</v>
      </c>
      <c r="K26" s="6" t="s">
        <v>693</v>
      </c>
      <c r="L26" s="6" t="s">
        <v>42</v>
      </c>
    </row>
    <row r="27" spans="1:12" ht="24" x14ac:dyDescent="0.25">
      <c r="A27" s="6" t="s">
        <v>541</v>
      </c>
      <c r="B27" s="6" t="s">
        <v>777</v>
      </c>
      <c r="C27" s="6" t="s">
        <v>542</v>
      </c>
      <c r="D27" s="6" t="s">
        <v>692</v>
      </c>
      <c r="E27" s="9">
        <v>497</v>
      </c>
      <c r="F27" s="90">
        <v>2.3620999999999999</v>
      </c>
      <c r="G27" s="9">
        <v>1173.96</v>
      </c>
      <c r="H27" s="7">
        <v>41718</v>
      </c>
      <c r="I27" s="6" t="s">
        <v>778</v>
      </c>
      <c r="J27" s="6">
        <v>1413351182</v>
      </c>
      <c r="K27" s="6" t="s">
        <v>693</v>
      </c>
      <c r="L27" s="6" t="s">
        <v>42</v>
      </c>
    </row>
    <row r="28" spans="1:12" ht="24" x14ac:dyDescent="0.25">
      <c r="A28" s="6" t="s">
        <v>501</v>
      </c>
      <c r="B28" s="6" t="s">
        <v>604</v>
      </c>
      <c r="C28" s="6" t="s">
        <v>502</v>
      </c>
      <c r="D28" s="6" t="s">
        <v>703</v>
      </c>
      <c r="E28" s="9">
        <v>1200</v>
      </c>
      <c r="F28" s="90">
        <v>3.8725000000000001</v>
      </c>
      <c r="G28" s="9">
        <v>4647</v>
      </c>
      <c r="H28" s="7">
        <v>41722</v>
      </c>
      <c r="I28" s="6" t="s">
        <v>780</v>
      </c>
      <c r="J28" s="6">
        <v>1413355021</v>
      </c>
      <c r="K28" s="6" t="s">
        <v>693</v>
      </c>
      <c r="L28" s="6" t="s">
        <v>20</v>
      </c>
    </row>
    <row r="29" spans="1:12" ht="24" x14ac:dyDescent="0.25">
      <c r="A29" s="6" t="s">
        <v>582</v>
      </c>
      <c r="B29" s="6" t="s">
        <v>604</v>
      </c>
      <c r="C29" s="6" t="s">
        <v>782</v>
      </c>
      <c r="D29" s="6" t="s">
        <v>694</v>
      </c>
      <c r="E29" s="9">
        <v>640</v>
      </c>
      <c r="F29" s="90">
        <v>3.2349999999999999</v>
      </c>
      <c r="G29" s="9">
        <v>2070.4</v>
      </c>
      <c r="H29" s="7">
        <v>41722</v>
      </c>
      <c r="I29" s="6" t="s">
        <v>783</v>
      </c>
      <c r="J29" s="6">
        <v>1413354898</v>
      </c>
      <c r="K29" s="6" t="s">
        <v>693</v>
      </c>
      <c r="L29" s="6" t="s">
        <v>20</v>
      </c>
    </row>
    <row r="30" spans="1:12" x14ac:dyDescent="0.25">
      <c r="A30" s="6" t="s">
        <v>494</v>
      </c>
      <c r="B30" s="6" t="s">
        <v>604</v>
      </c>
      <c r="C30" s="6" t="s">
        <v>495</v>
      </c>
      <c r="D30" s="6" t="s">
        <v>692</v>
      </c>
      <c r="E30" s="9">
        <v>620</v>
      </c>
      <c r="F30" s="90">
        <v>2.3170000000000002</v>
      </c>
      <c r="G30" s="9">
        <v>1436.54</v>
      </c>
      <c r="H30" s="7">
        <v>41725</v>
      </c>
      <c r="I30" s="6" t="s">
        <v>785</v>
      </c>
      <c r="J30" s="6">
        <v>1413361829</v>
      </c>
      <c r="K30" s="6" t="s">
        <v>693</v>
      </c>
      <c r="L30" s="6" t="s">
        <v>20</v>
      </c>
    </row>
    <row r="31" spans="1:12" x14ac:dyDescent="0.25">
      <c r="A31" s="6" t="s">
        <v>580</v>
      </c>
      <c r="B31" s="6" t="s">
        <v>691</v>
      </c>
      <c r="C31" s="6" t="s">
        <v>581</v>
      </c>
      <c r="D31" s="6" t="s">
        <v>692</v>
      </c>
      <c r="E31" s="9">
        <v>4675</v>
      </c>
      <c r="F31" s="90">
        <v>2.3170000000000002</v>
      </c>
      <c r="G31" s="9">
        <v>10831.97</v>
      </c>
      <c r="H31" s="7">
        <v>41725</v>
      </c>
      <c r="I31" s="6" t="s">
        <v>786</v>
      </c>
      <c r="J31" s="6">
        <v>1413361801</v>
      </c>
      <c r="K31" s="6" t="s">
        <v>693</v>
      </c>
      <c r="L31" s="6" t="s">
        <v>20</v>
      </c>
    </row>
    <row r="32" spans="1:12" ht="24" x14ac:dyDescent="0.25">
      <c r="A32" s="6" t="s">
        <v>457</v>
      </c>
      <c r="B32" s="6" t="s">
        <v>708</v>
      </c>
      <c r="C32" s="6" t="s">
        <v>435</v>
      </c>
      <c r="D32" s="6" t="s">
        <v>692</v>
      </c>
      <c r="E32" s="9">
        <v>1350</v>
      </c>
      <c r="F32" s="90">
        <v>2.3170000000000002</v>
      </c>
      <c r="G32" s="9">
        <v>3127.95</v>
      </c>
      <c r="H32" s="7">
        <v>41726</v>
      </c>
      <c r="I32" s="6" t="s">
        <v>789</v>
      </c>
      <c r="J32" s="6">
        <v>1413363379</v>
      </c>
      <c r="K32" s="6" t="s">
        <v>693</v>
      </c>
      <c r="L32" s="6" t="s">
        <v>42</v>
      </c>
    </row>
    <row r="33" spans="1:12" ht="24" x14ac:dyDescent="0.25">
      <c r="A33" s="6" t="s">
        <v>434</v>
      </c>
      <c r="B33" s="6" t="s">
        <v>729</v>
      </c>
      <c r="C33" s="6" t="s">
        <v>435</v>
      </c>
      <c r="D33" s="6" t="s">
        <v>692</v>
      </c>
      <c r="E33" s="9">
        <v>1350</v>
      </c>
      <c r="F33" s="90">
        <v>2.2248000000000001</v>
      </c>
      <c r="G33" s="9">
        <v>3003.48</v>
      </c>
      <c r="H33" s="7">
        <v>41738</v>
      </c>
      <c r="I33" s="6" t="s">
        <v>794</v>
      </c>
      <c r="J33" s="6">
        <v>1413390113</v>
      </c>
      <c r="K33" s="6" t="s">
        <v>693</v>
      </c>
      <c r="L33" s="6" t="s">
        <v>42</v>
      </c>
    </row>
    <row r="34" spans="1:12" ht="24" x14ac:dyDescent="0.25">
      <c r="A34" s="6" t="s">
        <v>497</v>
      </c>
      <c r="B34" s="6" t="s">
        <v>604</v>
      </c>
      <c r="C34" s="6" t="s">
        <v>498</v>
      </c>
      <c r="D34" s="6" t="s">
        <v>751</v>
      </c>
      <c r="E34" s="9">
        <v>1200</v>
      </c>
      <c r="F34" s="90">
        <v>2.5099999999999998</v>
      </c>
      <c r="G34" s="9">
        <v>3012</v>
      </c>
      <c r="H34" s="7">
        <v>41738</v>
      </c>
      <c r="I34" s="6" t="s">
        <v>795</v>
      </c>
      <c r="J34" s="6">
        <v>1413389268</v>
      </c>
      <c r="K34" s="6" t="s">
        <v>693</v>
      </c>
      <c r="L34" s="6" t="s">
        <v>20</v>
      </c>
    </row>
    <row r="35" spans="1:12" ht="24" x14ac:dyDescent="0.25">
      <c r="A35" s="6" t="s">
        <v>500</v>
      </c>
      <c r="B35" s="6" t="s">
        <v>604</v>
      </c>
      <c r="C35" s="6" t="s">
        <v>435</v>
      </c>
      <c r="D35" s="6" t="s">
        <v>692</v>
      </c>
      <c r="E35" s="9">
        <v>6400</v>
      </c>
      <c r="F35" s="90">
        <v>2.2248000000000001</v>
      </c>
      <c r="G35" s="9">
        <v>14238.72</v>
      </c>
      <c r="H35" s="7">
        <v>41738</v>
      </c>
      <c r="I35" s="6" t="s">
        <v>797</v>
      </c>
      <c r="J35" s="6">
        <v>1413390137</v>
      </c>
      <c r="K35" s="6" t="s">
        <v>693</v>
      </c>
      <c r="L35" s="6" t="s">
        <v>20</v>
      </c>
    </row>
    <row r="36" spans="1:12" x14ac:dyDescent="0.25">
      <c r="A36" s="6" t="s">
        <v>697</v>
      </c>
      <c r="B36" s="6" t="s">
        <v>698</v>
      </c>
      <c r="C36" s="6" t="s">
        <v>699</v>
      </c>
      <c r="D36" s="6" t="s">
        <v>692</v>
      </c>
      <c r="E36" s="9">
        <v>13574.55</v>
      </c>
      <c r="F36" s="90">
        <v>2.2172999999999998</v>
      </c>
      <c r="G36" s="9">
        <v>30098.84</v>
      </c>
      <c r="H36" s="7">
        <v>41746</v>
      </c>
      <c r="I36" s="6">
        <v>15149992</v>
      </c>
      <c r="J36" s="6">
        <v>1434475367</v>
      </c>
      <c r="K36" s="6" t="s">
        <v>693</v>
      </c>
      <c r="L36" s="6" t="s">
        <v>42</v>
      </c>
    </row>
    <row r="37" spans="1:12" x14ac:dyDescent="0.25">
      <c r="A37" s="6" t="s">
        <v>801</v>
      </c>
      <c r="B37" s="6" t="s">
        <v>726</v>
      </c>
      <c r="C37" s="6" t="s">
        <v>802</v>
      </c>
      <c r="D37" s="6" t="s">
        <v>703</v>
      </c>
      <c r="E37" s="9">
        <v>1340</v>
      </c>
      <c r="F37" s="90">
        <v>3.7069999999999999</v>
      </c>
      <c r="G37" s="9">
        <v>4967.38</v>
      </c>
      <c r="H37" s="7">
        <v>41745</v>
      </c>
      <c r="I37" s="6" t="s">
        <v>803</v>
      </c>
      <c r="J37" s="6">
        <v>1413401445</v>
      </c>
      <c r="K37" s="6" t="s">
        <v>693</v>
      </c>
      <c r="L37" s="6" t="s">
        <v>42</v>
      </c>
    </row>
    <row r="38" spans="1:12" ht="24" x14ac:dyDescent="0.25">
      <c r="A38" s="6" t="s">
        <v>505</v>
      </c>
      <c r="B38" s="6" t="s">
        <v>604</v>
      </c>
      <c r="C38" s="6" t="s">
        <v>506</v>
      </c>
      <c r="D38" s="6" t="s">
        <v>694</v>
      </c>
      <c r="E38" s="9">
        <v>400</v>
      </c>
      <c r="F38" s="90">
        <v>3.0750000000000002</v>
      </c>
      <c r="G38" s="9">
        <v>1230</v>
      </c>
      <c r="H38" s="7">
        <v>41757</v>
      </c>
      <c r="I38" s="6" t="s">
        <v>810</v>
      </c>
      <c r="J38" s="6">
        <v>1413414322</v>
      </c>
      <c r="K38" s="6" t="s">
        <v>693</v>
      </c>
      <c r="L38" s="6" t="s">
        <v>42</v>
      </c>
    </row>
    <row r="39" spans="1:12" x14ac:dyDescent="0.25">
      <c r="A39" s="6" t="s">
        <v>503</v>
      </c>
      <c r="B39" s="6" t="s">
        <v>604</v>
      </c>
      <c r="C39" s="6" t="s">
        <v>491</v>
      </c>
      <c r="D39" s="6" t="s">
        <v>692</v>
      </c>
      <c r="E39" s="9">
        <v>1080</v>
      </c>
      <c r="F39" s="90">
        <v>2.238</v>
      </c>
      <c r="G39" s="9">
        <v>2417.04</v>
      </c>
      <c r="H39" s="7">
        <v>41764</v>
      </c>
      <c r="I39" s="6" t="s">
        <v>812</v>
      </c>
      <c r="J39" s="6">
        <v>1413424384</v>
      </c>
      <c r="K39" s="6" t="s">
        <v>693</v>
      </c>
      <c r="L39" s="6" t="s">
        <v>20</v>
      </c>
    </row>
    <row r="40" spans="1:12" x14ac:dyDescent="0.25">
      <c r="A40" s="6" t="s">
        <v>507</v>
      </c>
      <c r="B40" s="6" t="s">
        <v>604</v>
      </c>
      <c r="C40" s="6" t="s">
        <v>489</v>
      </c>
      <c r="D40" s="6" t="s">
        <v>692</v>
      </c>
      <c r="E40" s="9">
        <v>919</v>
      </c>
      <c r="F40" s="90">
        <v>2.2480000000000002</v>
      </c>
      <c r="G40" s="9">
        <v>2065.91</v>
      </c>
      <c r="H40" s="7">
        <v>41766</v>
      </c>
      <c r="I40" s="6" t="s">
        <v>813</v>
      </c>
      <c r="J40" s="6">
        <v>1413437555</v>
      </c>
      <c r="K40" s="6" t="s">
        <v>693</v>
      </c>
      <c r="L40" s="6" t="s">
        <v>20</v>
      </c>
    </row>
    <row r="41" spans="1:12" ht="24" x14ac:dyDescent="0.25">
      <c r="A41" s="6" t="s">
        <v>501</v>
      </c>
      <c r="B41" s="6" t="s">
        <v>604</v>
      </c>
      <c r="C41" s="6" t="s">
        <v>502</v>
      </c>
      <c r="D41" s="6" t="s">
        <v>703</v>
      </c>
      <c r="E41" s="9">
        <v>2400</v>
      </c>
      <c r="F41" s="90">
        <v>3.794</v>
      </c>
      <c r="G41" s="9">
        <v>9105.6</v>
      </c>
      <c r="H41" s="7">
        <v>41768</v>
      </c>
      <c r="I41" s="6">
        <v>15153965</v>
      </c>
      <c r="J41" s="6">
        <v>1413442586</v>
      </c>
      <c r="K41" s="6" t="s">
        <v>693</v>
      </c>
      <c r="L41" s="6" t="s">
        <v>20</v>
      </c>
    </row>
    <row r="42" spans="1:12" ht="24" x14ac:dyDescent="0.25">
      <c r="A42" s="6" t="s">
        <v>468</v>
      </c>
      <c r="B42" s="6" t="s">
        <v>601</v>
      </c>
      <c r="C42" s="6" t="s">
        <v>469</v>
      </c>
      <c r="D42" s="6" t="s">
        <v>694</v>
      </c>
      <c r="E42" s="9">
        <v>606</v>
      </c>
      <c r="F42" s="90">
        <v>3.1150000000000002</v>
      </c>
      <c r="G42" s="9">
        <v>1887.69</v>
      </c>
      <c r="H42" s="7">
        <v>41768</v>
      </c>
      <c r="I42" s="6" t="s">
        <v>815</v>
      </c>
      <c r="J42" s="6">
        <v>1413442443</v>
      </c>
      <c r="K42" s="6" t="s">
        <v>693</v>
      </c>
      <c r="L42" s="6" t="s">
        <v>42</v>
      </c>
    </row>
    <row r="43" spans="1:12" x14ac:dyDescent="0.25">
      <c r="A43" s="6" t="s">
        <v>466</v>
      </c>
      <c r="B43" s="6" t="s">
        <v>601</v>
      </c>
      <c r="C43" s="6" t="s">
        <v>467</v>
      </c>
      <c r="D43" s="6" t="s">
        <v>692</v>
      </c>
      <c r="E43" s="9">
        <v>597</v>
      </c>
      <c r="F43" s="90">
        <v>2.234</v>
      </c>
      <c r="G43" s="9">
        <v>1333.69</v>
      </c>
      <c r="H43" s="7">
        <v>41768</v>
      </c>
      <c r="I43" s="6" t="s">
        <v>816</v>
      </c>
      <c r="J43" s="6">
        <v>1413442319</v>
      </c>
      <c r="K43" s="6" t="s">
        <v>693</v>
      </c>
      <c r="L43" s="6" t="s">
        <v>42</v>
      </c>
    </row>
    <row r="44" spans="1:12" x14ac:dyDescent="0.25">
      <c r="A44" s="6" t="s">
        <v>430</v>
      </c>
      <c r="B44" s="6" t="s">
        <v>720</v>
      </c>
      <c r="C44" s="6" t="s">
        <v>431</v>
      </c>
      <c r="D44" s="6" t="s">
        <v>692</v>
      </c>
      <c r="E44" s="9">
        <v>450</v>
      </c>
      <c r="F44" s="90">
        <v>2.234</v>
      </c>
      <c r="G44" s="9">
        <v>1005.3</v>
      </c>
      <c r="H44" s="7">
        <v>41768</v>
      </c>
      <c r="I44" s="6" t="s">
        <v>817</v>
      </c>
      <c r="J44" s="6">
        <v>1413442534</v>
      </c>
      <c r="K44" s="6" t="s">
        <v>693</v>
      </c>
      <c r="L44" s="6" t="s">
        <v>42</v>
      </c>
    </row>
    <row r="45" spans="1:12" ht="24" x14ac:dyDescent="0.25">
      <c r="A45" s="6" t="s">
        <v>508</v>
      </c>
      <c r="B45" s="6" t="s">
        <v>604</v>
      </c>
      <c r="C45" s="6" t="s">
        <v>509</v>
      </c>
      <c r="D45" s="6" t="s">
        <v>692</v>
      </c>
      <c r="E45" s="9">
        <v>703</v>
      </c>
      <c r="F45" s="90">
        <v>2.2290000000000001</v>
      </c>
      <c r="G45" s="9">
        <v>1566.98</v>
      </c>
      <c r="H45" s="7">
        <v>41778</v>
      </c>
      <c r="I45" s="6" t="s">
        <v>827</v>
      </c>
      <c r="J45" s="6">
        <v>1413456717</v>
      </c>
      <c r="K45" s="6" t="s">
        <v>693</v>
      </c>
      <c r="L45" s="6" t="s">
        <v>20</v>
      </c>
    </row>
    <row r="46" spans="1:12" x14ac:dyDescent="0.25">
      <c r="A46" s="6" t="s">
        <v>510</v>
      </c>
      <c r="B46" s="6" t="s">
        <v>604</v>
      </c>
      <c r="C46" s="6" t="s">
        <v>493</v>
      </c>
      <c r="D46" s="6" t="s">
        <v>694</v>
      </c>
      <c r="E46" s="9">
        <v>1153</v>
      </c>
      <c r="F46" s="90">
        <v>3.0609999999999999</v>
      </c>
      <c r="G46" s="9">
        <v>3529.33</v>
      </c>
      <c r="H46" s="7">
        <v>41778</v>
      </c>
      <c r="I46" s="6" t="s">
        <v>828</v>
      </c>
      <c r="J46" s="6">
        <v>1413456959</v>
      </c>
      <c r="K46" s="6" t="s">
        <v>693</v>
      </c>
      <c r="L46" s="6" t="s">
        <v>20</v>
      </c>
    </row>
    <row r="47" spans="1:12" ht="24" x14ac:dyDescent="0.25">
      <c r="A47" s="6" t="s">
        <v>500</v>
      </c>
      <c r="B47" s="6" t="s">
        <v>604</v>
      </c>
      <c r="C47" s="6" t="s">
        <v>435</v>
      </c>
      <c r="D47" s="6" t="s">
        <v>692</v>
      </c>
      <c r="E47" s="9">
        <v>11700</v>
      </c>
      <c r="F47" s="90">
        <v>2.2290000000000001</v>
      </c>
      <c r="G47" s="9">
        <v>26079.3</v>
      </c>
      <c r="H47" s="7">
        <v>41778</v>
      </c>
      <c r="I47" s="6">
        <v>15155247</v>
      </c>
      <c r="J47" s="6">
        <v>1413456746</v>
      </c>
      <c r="K47" s="6" t="s">
        <v>693</v>
      </c>
      <c r="L47" s="6" t="s">
        <v>20</v>
      </c>
    </row>
    <row r="48" spans="1:12" ht="24" x14ac:dyDescent="0.25">
      <c r="A48" s="6" t="s">
        <v>458</v>
      </c>
      <c r="B48" s="6" t="s">
        <v>708</v>
      </c>
      <c r="C48" s="6" t="s">
        <v>459</v>
      </c>
      <c r="D48" s="6" t="s">
        <v>692</v>
      </c>
      <c r="E48" s="9">
        <v>100</v>
      </c>
      <c r="F48" s="90">
        <v>2.226</v>
      </c>
      <c r="G48" s="9">
        <v>222.6</v>
      </c>
      <c r="H48" s="7">
        <v>41787</v>
      </c>
      <c r="I48" s="6" t="s">
        <v>831</v>
      </c>
      <c r="J48" s="6">
        <v>1413469813</v>
      </c>
      <c r="K48" s="6" t="s">
        <v>693</v>
      </c>
      <c r="L48" s="6" t="s">
        <v>42</v>
      </c>
    </row>
    <row r="49" spans="1:12" x14ac:dyDescent="0.25">
      <c r="A49" s="6" t="s">
        <v>436</v>
      </c>
      <c r="B49" s="6" t="s">
        <v>729</v>
      </c>
      <c r="C49" s="6" t="s">
        <v>437</v>
      </c>
      <c r="D49" s="6" t="s">
        <v>692</v>
      </c>
      <c r="E49" s="9">
        <v>3025</v>
      </c>
      <c r="F49" s="90">
        <v>2.2509999999999999</v>
      </c>
      <c r="G49" s="9">
        <v>6809.27</v>
      </c>
      <c r="H49" s="7">
        <v>41788</v>
      </c>
      <c r="I49" s="6" t="s">
        <v>832</v>
      </c>
      <c r="J49" s="6">
        <v>1413472707</v>
      </c>
      <c r="K49" s="6" t="s">
        <v>693</v>
      </c>
      <c r="L49" s="6" t="s">
        <v>42</v>
      </c>
    </row>
    <row r="50" spans="1:12" x14ac:dyDescent="0.25">
      <c r="A50" s="6" t="s">
        <v>503</v>
      </c>
      <c r="B50" s="6" t="s">
        <v>604</v>
      </c>
      <c r="C50" s="6" t="s">
        <v>491</v>
      </c>
      <c r="D50" s="6" t="s">
        <v>692</v>
      </c>
      <c r="E50" s="9">
        <v>1615</v>
      </c>
      <c r="F50" s="90">
        <v>2.2810000000000001</v>
      </c>
      <c r="G50" s="9">
        <v>3683.81</v>
      </c>
      <c r="H50" s="7">
        <v>41793</v>
      </c>
      <c r="I50" s="6" t="s">
        <v>833</v>
      </c>
      <c r="J50" s="6">
        <v>1413492605</v>
      </c>
      <c r="K50" s="6" t="s">
        <v>693</v>
      </c>
      <c r="L50" s="6" t="s">
        <v>20</v>
      </c>
    </row>
    <row r="51" spans="1:12" x14ac:dyDescent="0.25">
      <c r="A51" s="6" t="s">
        <v>494</v>
      </c>
      <c r="B51" s="6" t="s">
        <v>604</v>
      </c>
      <c r="C51" s="6" t="s">
        <v>495</v>
      </c>
      <c r="D51" s="6" t="s">
        <v>692</v>
      </c>
      <c r="E51" s="9">
        <v>1370</v>
      </c>
      <c r="F51" s="90">
        <v>2.2810000000000001</v>
      </c>
      <c r="G51" s="9">
        <v>3124.97</v>
      </c>
      <c r="H51" s="7">
        <v>41793</v>
      </c>
      <c r="I51" s="6" t="s">
        <v>834</v>
      </c>
      <c r="J51" s="6">
        <v>1413492624</v>
      </c>
      <c r="K51" s="6" t="s">
        <v>693</v>
      </c>
      <c r="L51" s="6" t="s">
        <v>20</v>
      </c>
    </row>
    <row r="52" spans="1:12" ht="24" x14ac:dyDescent="0.25">
      <c r="A52" s="6" t="s">
        <v>455</v>
      </c>
      <c r="B52" s="6" t="s">
        <v>708</v>
      </c>
      <c r="C52" s="6" t="s">
        <v>456</v>
      </c>
      <c r="D52" s="6" t="s">
        <v>692</v>
      </c>
      <c r="E52" s="9">
        <v>590</v>
      </c>
      <c r="F52" s="90">
        <v>2.2749999999999999</v>
      </c>
      <c r="G52" s="9">
        <v>1342.25</v>
      </c>
      <c r="H52" s="7">
        <v>41799</v>
      </c>
      <c r="I52" s="6" t="s">
        <v>835</v>
      </c>
      <c r="J52" s="6">
        <v>1413497286</v>
      </c>
      <c r="K52" s="6" t="s">
        <v>693</v>
      </c>
      <c r="L52" s="6" t="s">
        <v>42</v>
      </c>
    </row>
    <row r="53" spans="1:12" ht="24" x14ac:dyDescent="0.25">
      <c r="A53" s="6" t="s">
        <v>443</v>
      </c>
      <c r="B53" s="6" t="s">
        <v>691</v>
      </c>
      <c r="C53" s="6" t="s">
        <v>435</v>
      </c>
      <c r="D53" s="6" t="s">
        <v>692</v>
      </c>
      <c r="E53" s="9">
        <v>2250</v>
      </c>
      <c r="F53" s="90">
        <v>2.2324999999999999</v>
      </c>
      <c r="G53" s="9">
        <v>5023.12</v>
      </c>
      <c r="H53" s="7">
        <v>41802</v>
      </c>
      <c r="I53" s="6" t="s">
        <v>838</v>
      </c>
      <c r="J53" s="6">
        <v>1413505792</v>
      </c>
      <c r="K53" s="6" t="s">
        <v>693</v>
      </c>
      <c r="L53" s="6" t="s">
        <v>20</v>
      </c>
    </row>
    <row r="54" spans="1:12" x14ac:dyDescent="0.25">
      <c r="A54" s="6" t="s">
        <v>839</v>
      </c>
      <c r="B54" s="6" t="s">
        <v>601</v>
      </c>
      <c r="C54" s="6" t="s">
        <v>840</v>
      </c>
      <c r="D54" s="6" t="s">
        <v>694</v>
      </c>
      <c r="E54" s="9">
        <v>385</v>
      </c>
      <c r="F54" s="90">
        <v>3.032</v>
      </c>
      <c r="G54" s="9">
        <v>1167.32</v>
      </c>
      <c r="H54" s="7">
        <v>41803</v>
      </c>
      <c r="I54" s="6" t="s">
        <v>841</v>
      </c>
      <c r="J54" s="6">
        <v>1413508602</v>
      </c>
      <c r="K54" s="6" t="s">
        <v>693</v>
      </c>
      <c r="L54" s="6" t="s">
        <v>42</v>
      </c>
    </row>
    <row r="55" spans="1:12" ht="24" x14ac:dyDescent="0.25">
      <c r="A55" s="6" t="s">
        <v>501</v>
      </c>
      <c r="B55" s="6" t="s">
        <v>604</v>
      </c>
      <c r="C55" s="6" t="s">
        <v>502</v>
      </c>
      <c r="D55" s="6" t="s">
        <v>703</v>
      </c>
      <c r="E55" s="9">
        <v>2510</v>
      </c>
      <c r="F55" s="90">
        <v>3.8029999999999999</v>
      </c>
      <c r="G55" s="9">
        <v>9545.5300000000007</v>
      </c>
      <c r="H55" s="7">
        <v>41808</v>
      </c>
      <c r="I55" s="6">
        <v>15161060</v>
      </c>
      <c r="J55" s="6">
        <v>1413516186</v>
      </c>
      <c r="K55" s="6" t="s">
        <v>693</v>
      </c>
      <c r="L55" s="6" t="s">
        <v>20</v>
      </c>
    </row>
    <row r="56" spans="1:12" ht="24" x14ac:dyDescent="0.25">
      <c r="A56" s="6" t="s">
        <v>460</v>
      </c>
      <c r="B56" s="6" t="s">
        <v>708</v>
      </c>
      <c r="C56" s="6" t="s">
        <v>435</v>
      </c>
      <c r="D56" s="6" t="s">
        <v>692</v>
      </c>
      <c r="E56" s="9">
        <v>1350</v>
      </c>
      <c r="F56" s="90">
        <v>2.2248000000000001</v>
      </c>
      <c r="G56" s="9">
        <v>3003.48</v>
      </c>
      <c r="H56" s="7">
        <v>41816</v>
      </c>
      <c r="I56" s="6" t="s">
        <v>842</v>
      </c>
      <c r="J56" s="6">
        <v>1413529431</v>
      </c>
      <c r="K56" s="6" t="s">
        <v>693</v>
      </c>
      <c r="L56" s="6" t="s">
        <v>20</v>
      </c>
    </row>
    <row r="57" spans="1:12" x14ac:dyDescent="0.25">
      <c r="A57" s="6" t="s">
        <v>461</v>
      </c>
      <c r="B57" s="6" t="s">
        <v>708</v>
      </c>
      <c r="C57" s="6" t="s">
        <v>462</v>
      </c>
      <c r="D57" s="6" t="s">
        <v>692</v>
      </c>
      <c r="E57" s="9">
        <v>1740</v>
      </c>
      <c r="F57" s="90">
        <v>2.2172000000000001</v>
      </c>
      <c r="G57" s="9">
        <v>3857.92</v>
      </c>
      <c r="H57" s="7">
        <v>41820</v>
      </c>
      <c r="I57" s="6" t="s">
        <v>843</v>
      </c>
      <c r="J57" s="6">
        <v>1413534520</v>
      </c>
      <c r="K57" s="6" t="s">
        <v>693</v>
      </c>
      <c r="L57" s="6" t="s">
        <v>42</v>
      </c>
    </row>
    <row r="58" spans="1:12" x14ac:dyDescent="0.25">
      <c r="A58" s="6" t="s">
        <v>503</v>
      </c>
      <c r="B58" s="6" t="s">
        <v>604</v>
      </c>
      <c r="C58" s="6" t="s">
        <v>491</v>
      </c>
      <c r="D58" s="6" t="s">
        <v>692</v>
      </c>
      <c r="E58" s="9">
        <v>134</v>
      </c>
      <c r="F58" s="90">
        <v>2.206</v>
      </c>
      <c r="G58" s="9">
        <v>295.60000000000002</v>
      </c>
      <c r="H58" s="7">
        <v>41823</v>
      </c>
      <c r="I58" s="6" t="s">
        <v>846</v>
      </c>
      <c r="J58" s="6">
        <v>1413544864</v>
      </c>
      <c r="K58" s="6" t="s">
        <v>693</v>
      </c>
      <c r="L58" s="6" t="s">
        <v>20</v>
      </c>
    </row>
    <row r="59" spans="1:12" x14ac:dyDescent="0.25">
      <c r="A59" s="6" t="s">
        <v>697</v>
      </c>
      <c r="B59" s="6" t="s">
        <v>698</v>
      </c>
      <c r="C59" s="6" t="s">
        <v>699</v>
      </c>
      <c r="D59" s="6" t="s">
        <v>692</v>
      </c>
      <c r="E59" s="9">
        <v>6751.65</v>
      </c>
      <c r="F59" s="90">
        <v>2.2290000000000001</v>
      </c>
      <c r="G59" s="9">
        <v>15049.42</v>
      </c>
      <c r="H59" s="7">
        <v>41829</v>
      </c>
      <c r="I59" s="6">
        <v>15164543</v>
      </c>
      <c r="J59" s="6">
        <v>1413564054</v>
      </c>
      <c r="K59" s="6" t="s">
        <v>693</v>
      </c>
      <c r="L59" s="6" t="s">
        <v>42</v>
      </c>
    </row>
    <row r="60" spans="1:12" ht="24" x14ac:dyDescent="0.25">
      <c r="A60" s="6" t="s">
        <v>500</v>
      </c>
      <c r="B60" s="6" t="s">
        <v>604</v>
      </c>
      <c r="C60" s="6" t="s">
        <v>435</v>
      </c>
      <c r="D60" s="6" t="s">
        <v>692</v>
      </c>
      <c r="E60" s="9">
        <v>2700</v>
      </c>
      <c r="F60" s="90">
        <v>2.2250000000000001</v>
      </c>
      <c r="G60" s="9">
        <v>6007.5</v>
      </c>
      <c r="H60" s="7">
        <v>41829</v>
      </c>
      <c r="I60" s="6">
        <v>15164506</v>
      </c>
      <c r="J60" s="6">
        <v>1413563883</v>
      </c>
      <c r="K60" s="6" t="s">
        <v>693</v>
      </c>
      <c r="L60" s="6" t="s">
        <v>20</v>
      </c>
    </row>
    <row r="61" spans="1:12" ht="36" x14ac:dyDescent="0.25">
      <c r="A61" s="6" t="s">
        <v>851</v>
      </c>
      <c r="B61" s="6" t="s">
        <v>604</v>
      </c>
      <c r="C61" s="6" t="s">
        <v>852</v>
      </c>
      <c r="D61" s="6" t="s">
        <v>692</v>
      </c>
      <c r="E61" s="9">
        <v>370</v>
      </c>
      <c r="F61" s="90">
        <v>2.2290000000000001</v>
      </c>
      <c r="G61" s="9">
        <v>824.73</v>
      </c>
      <c r="H61" s="7">
        <v>41829</v>
      </c>
      <c r="I61" s="6" t="s">
        <v>853</v>
      </c>
      <c r="J61" s="6">
        <v>1413564081</v>
      </c>
      <c r="K61" s="6" t="s">
        <v>693</v>
      </c>
      <c r="L61" s="6" t="s">
        <v>20</v>
      </c>
    </row>
    <row r="62" spans="1:12" ht="24" x14ac:dyDescent="0.25">
      <c r="A62" s="6" t="s">
        <v>543</v>
      </c>
      <c r="B62" s="6" t="s">
        <v>854</v>
      </c>
      <c r="C62" s="6" t="s">
        <v>435</v>
      </c>
      <c r="D62" s="6" t="s">
        <v>692</v>
      </c>
      <c r="E62" s="9">
        <v>2250</v>
      </c>
      <c r="F62" s="90">
        <v>2.2309999999999999</v>
      </c>
      <c r="G62" s="9">
        <v>5019.75</v>
      </c>
      <c r="H62" s="7">
        <v>41834</v>
      </c>
      <c r="I62" s="6" t="s">
        <v>855</v>
      </c>
      <c r="J62" s="6">
        <v>1413570300</v>
      </c>
      <c r="K62" s="6" t="s">
        <v>693</v>
      </c>
      <c r="L62" s="6" t="s">
        <v>42</v>
      </c>
    </row>
    <row r="63" spans="1:12" ht="24" x14ac:dyDescent="0.25">
      <c r="A63" s="6" t="s">
        <v>475</v>
      </c>
      <c r="B63" s="6" t="s">
        <v>856</v>
      </c>
      <c r="C63" s="6" t="s">
        <v>476</v>
      </c>
      <c r="D63" s="6" t="s">
        <v>692</v>
      </c>
      <c r="E63" s="9">
        <v>85722</v>
      </c>
      <c r="F63" s="90">
        <v>2.2309999999999999</v>
      </c>
      <c r="G63" s="9">
        <v>191245.78</v>
      </c>
      <c r="H63" s="7">
        <v>41834</v>
      </c>
      <c r="I63" s="6" t="s">
        <v>857</v>
      </c>
      <c r="J63" s="6">
        <v>1413570866</v>
      </c>
      <c r="K63" s="6" t="s">
        <v>693</v>
      </c>
      <c r="L63" s="6" t="s">
        <v>20</v>
      </c>
    </row>
    <row r="64" spans="1:12" ht="24" x14ac:dyDescent="0.25">
      <c r="A64" s="6" t="s">
        <v>859</v>
      </c>
      <c r="B64" s="6" t="s">
        <v>856</v>
      </c>
      <c r="C64" s="6" t="s">
        <v>860</v>
      </c>
      <c r="D64" s="6" t="s">
        <v>692</v>
      </c>
      <c r="E64" s="9">
        <v>19248</v>
      </c>
      <c r="F64" s="90">
        <v>2.226</v>
      </c>
      <c r="G64" s="9">
        <v>42846.04</v>
      </c>
      <c r="H64" s="7">
        <v>41836</v>
      </c>
      <c r="I64" s="6" t="s">
        <v>861</v>
      </c>
      <c r="J64" s="6">
        <v>1413577698</v>
      </c>
      <c r="K64" s="6" t="s">
        <v>693</v>
      </c>
      <c r="L64" s="6" t="s">
        <v>20</v>
      </c>
    </row>
    <row r="65" spans="1:19" ht="24" x14ac:dyDescent="0.25">
      <c r="A65" s="6" t="s">
        <v>517</v>
      </c>
      <c r="B65" s="6" t="s">
        <v>604</v>
      </c>
      <c r="C65" s="6" t="s">
        <v>518</v>
      </c>
      <c r="D65" s="6" t="s">
        <v>692</v>
      </c>
      <c r="E65" s="9">
        <v>38</v>
      </c>
      <c r="F65" s="90">
        <v>2.226</v>
      </c>
      <c r="G65" s="9">
        <v>84.58</v>
      </c>
      <c r="H65" s="7">
        <v>41836</v>
      </c>
      <c r="I65" s="6" t="s">
        <v>862</v>
      </c>
      <c r="J65" s="6">
        <v>1413577012</v>
      </c>
      <c r="K65" s="6" t="s">
        <v>693</v>
      </c>
      <c r="L65" s="6" t="s">
        <v>42</v>
      </c>
    </row>
    <row r="66" spans="1:19" ht="24" x14ac:dyDescent="0.25">
      <c r="A66" s="6" t="s">
        <v>515</v>
      </c>
      <c r="B66" s="6" t="s">
        <v>604</v>
      </c>
      <c r="C66" s="6" t="s">
        <v>516</v>
      </c>
      <c r="D66" s="6" t="s">
        <v>692</v>
      </c>
      <c r="E66" s="9">
        <v>195</v>
      </c>
      <c r="F66" s="90">
        <v>2.2320000000000002</v>
      </c>
      <c r="G66" s="9">
        <v>435.24</v>
      </c>
      <c r="H66" s="7">
        <v>41843</v>
      </c>
      <c r="I66" s="6" t="s">
        <v>863</v>
      </c>
      <c r="J66" s="6">
        <v>1413590993</v>
      </c>
      <c r="K66" s="6" t="s">
        <v>693</v>
      </c>
      <c r="L66" s="6" t="s">
        <v>20</v>
      </c>
    </row>
    <row r="67" spans="1:19" x14ac:dyDescent="0.25">
      <c r="A67" s="6" t="s">
        <v>490</v>
      </c>
      <c r="B67" s="6" t="s">
        <v>604</v>
      </c>
      <c r="C67" s="6" t="s">
        <v>491</v>
      </c>
      <c r="D67" s="6" t="s">
        <v>692</v>
      </c>
      <c r="E67" s="9">
        <v>500</v>
      </c>
      <c r="F67" s="90">
        <v>2.2320000000000002</v>
      </c>
      <c r="G67" s="9">
        <v>1116</v>
      </c>
      <c r="H67" s="7">
        <v>41843</v>
      </c>
      <c r="I67" s="6">
        <v>15166586</v>
      </c>
      <c r="J67" s="6">
        <v>1413590997</v>
      </c>
      <c r="K67" s="6" t="s">
        <v>693</v>
      </c>
      <c r="L67" s="6" t="s">
        <v>20</v>
      </c>
    </row>
    <row r="68" spans="1:19" x14ac:dyDescent="0.25">
      <c r="A68" s="6" t="s">
        <v>513</v>
      </c>
      <c r="B68" s="6" t="s">
        <v>604</v>
      </c>
      <c r="C68" s="6" t="s">
        <v>514</v>
      </c>
      <c r="D68" s="6" t="s">
        <v>692</v>
      </c>
      <c r="E68" s="9">
        <v>3400</v>
      </c>
      <c r="F68" s="90">
        <v>2.2250000000000001</v>
      </c>
      <c r="G68" s="9">
        <v>7565</v>
      </c>
      <c r="H68" s="7">
        <v>41848</v>
      </c>
      <c r="I68" s="6" t="s">
        <v>864</v>
      </c>
      <c r="J68" s="6">
        <v>1413598016</v>
      </c>
      <c r="K68" s="6" t="s">
        <v>693</v>
      </c>
      <c r="L68" s="6" t="s">
        <v>20</v>
      </c>
    </row>
    <row r="69" spans="1:19" x14ac:dyDescent="0.25">
      <c r="A69" s="6" t="s">
        <v>473</v>
      </c>
      <c r="B69" s="6" t="s">
        <v>856</v>
      </c>
      <c r="C69" s="6" t="s">
        <v>474</v>
      </c>
      <c r="D69" s="6" t="s">
        <v>692</v>
      </c>
      <c r="E69" s="9">
        <v>3775.8</v>
      </c>
      <c r="F69" s="90">
        <v>2.23</v>
      </c>
      <c r="G69" s="9">
        <v>8420.0300000000007</v>
      </c>
      <c r="H69" s="7">
        <v>41850</v>
      </c>
      <c r="I69" s="6" t="s">
        <v>866</v>
      </c>
      <c r="J69" s="6">
        <v>1413603684</v>
      </c>
      <c r="K69" s="6" t="s">
        <v>693</v>
      </c>
      <c r="L69" s="6" t="s">
        <v>20</v>
      </c>
    </row>
    <row r="70" spans="1:19" x14ac:dyDescent="0.25">
      <c r="A70" s="6" t="s">
        <v>513</v>
      </c>
      <c r="B70" s="6" t="s">
        <v>604</v>
      </c>
      <c r="C70" s="6" t="s">
        <v>514</v>
      </c>
      <c r="D70" s="6" t="s">
        <v>692</v>
      </c>
      <c r="E70" s="9">
        <v>910</v>
      </c>
      <c r="F70" s="90">
        <v>3.7789999999999999</v>
      </c>
      <c r="G70" s="9">
        <v>3438.89</v>
      </c>
      <c r="H70" s="7">
        <v>41848</v>
      </c>
      <c r="I70" s="6">
        <v>15167166</v>
      </c>
      <c r="J70" s="6">
        <v>1413598399</v>
      </c>
      <c r="K70" s="6" t="s">
        <v>693</v>
      </c>
      <c r="L70" s="6" t="s">
        <v>20</v>
      </c>
    </row>
    <row r="71" spans="1:19" x14ac:dyDescent="0.25">
      <c r="A71" s="6" t="s">
        <v>867</v>
      </c>
      <c r="B71" s="6" t="s">
        <v>777</v>
      </c>
      <c r="C71" s="6" t="s">
        <v>383</v>
      </c>
      <c r="D71" s="6" t="s">
        <v>694</v>
      </c>
      <c r="E71" s="9">
        <v>10000</v>
      </c>
      <c r="F71" s="90">
        <v>2.9990000000000001</v>
      </c>
      <c r="G71" s="9">
        <v>29990</v>
      </c>
      <c r="H71" s="7">
        <v>41850</v>
      </c>
      <c r="I71" s="6" t="s">
        <v>868</v>
      </c>
      <c r="J71" s="6">
        <v>1413603703</v>
      </c>
      <c r="K71" s="6" t="s">
        <v>693</v>
      </c>
      <c r="L71" s="6" t="s">
        <v>20</v>
      </c>
    </row>
    <row r="72" spans="1:19" x14ac:dyDescent="0.25">
      <c r="A72" s="6" t="s">
        <v>444</v>
      </c>
      <c r="B72" s="6" t="s">
        <v>691</v>
      </c>
      <c r="C72" s="6" t="s">
        <v>445</v>
      </c>
      <c r="D72" s="6" t="s">
        <v>703</v>
      </c>
      <c r="E72" s="9">
        <v>405</v>
      </c>
      <c r="F72" s="90">
        <v>3.8010000000000002</v>
      </c>
      <c r="G72" s="9">
        <v>1539.4</v>
      </c>
      <c r="H72" s="7">
        <v>41857</v>
      </c>
      <c r="I72" s="6" t="s">
        <v>869</v>
      </c>
      <c r="J72" s="6">
        <v>1413627453</v>
      </c>
      <c r="K72" s="6" t="s">
        <v>693</v>
      </c>
      <c r="L72" s="6" t="s">
        <v>20</v>
      </c>
    </row>
    <row r="73" spans="1:19" ht="24" x14ac:dyDescent="0.25">
      <c r="A73" s="6" t="s">
        <v>501</v>
      </c>
      <c r="B73" s="6" t="s">
        <v>604</v>
      </c>
      <c r="C73" s="6" t="s">
        <v>502</v>
      </c>
      <c r="D73" s="6" t="s">
        <v>703</v>
      </c>
      <c r="E73" s="9">
        <v>3730</v>
      </c>
      <c r="F73" s="90">
        <v>3.8439999999999999</v>
      </c>
      <c r="G73" s="9">
        <v>14338.12</v>
      </c>
      <c r="H73" s="7">
        <v>41859</v>
      </c>
      <c r="I73" s="6">
        <v>15170078</v>
      </c>
      <c r="J73" s="6">
        <v>1413633730</v>
      </c>
      <c r="K73" s="6" t="s">
        <v>693</v>
      </c>
      <c r="L73" s="6" t="s">
        <v>20</v>
      </c>
    </row>
    <row r="74" spans="1:19" ht="24" x14ac:dyDescent="0.25">
      <c r="A74" s="6" t="s">
        <v>496</v>
      </c>
      <c r="B74" s="6" t="s">
        <v>604</v>
      </c>
      <c r="C74" s="6" t="s">
        <v>462</v>
      </c>
      <c r="D74" s="6" t="s">
        <v>692</v>
      </c>
      <c r="E74" s="9">
        <v>3000</v>
      </c>
      <c r="F74" s="90">
        <v>2.2389999999999999</v>
      </c>
      <c r="G74" s="9">
        <v>6846</v>
      </c>
      <c r="H74" s="7">
        <v>41859</v>
      </c>
      <c r="I74" s="6">
        <v>15170074</v>
      </c>
      <c r="J74" s="6">
        <v>1413633725</v>
      </c>
      <c r="K74" s="6" t="s">
        <v>693</v>
      </c>
      <c r="L74" s="6" t="s">
        <v>20</v>
      </c>
    </row>
    <row r="75" spans="1:19" ht="24" x14ac:dyDescent="0.25">
      <c r="A75" s="6" t="s">
        <v>511</v>
      </c>
      <c r="B75" s="6" t="s">
        <v>604</v>
      </c>
      <c r="C75" s="6" t="s">
        <v>512</v>
      </c>
      <c r="D75" s="6" t="s">
        <v>692</v>
      </c>
      <c r="E75" s="9">
        <v>810</v>
      </c>
      <c r="F75" s="90">
        <v>2.282</v>
      </c>
      <c r="G75" s="9">
        <v>1848.42</v>
      </c>
      <c r="H75" s="7">
        <v>41859</v>
      </c>
      <c r="I75" s="6" t="s">
        <v>872</v>
      </c>
      <c r="J75" s="6">
        <v>1413633718</v>
      </c>
      <c r="K75" s="6" t="s">
        <v>693</v>
      </c>
      <c r="L75" s="6" t="s">
        <v>42</v>
      </c>
    </row>
    <row r="76" spans="1:19" x14ac:dyDescent="0.25">
      <c r="A76" s="6" t="s">
        <v>519</v>
      </c>
      <c r="B76" s="6" t="s">
        <v>604</v>
      </c>
      <c r="C76" s="6" t="s">
        <v>437</v>
      </c>
      <c r="D76" s="6" t="s">
        <v>692</v>
      </c>
      <c r="E76" s="9">
        <v>507</v>
      </c>
      <c r="F76" s="90">
        <v>2.282</v>
      </c>
      <c r="G76" s="9">
        <v>1156.97</v>
      </c>
      <c r="H76" s="7">
        <v>41859</v>
      </c>
      <c r="I76" s="6" t="s">
        <v>873</v>
      </c>
      <c r="J76" s="6">
        <v>1413633722</v>
      </c>
      <c r="K76" s="6" t="s">
        <v>693</v>
      </c>
      <c r="L76" s="6" t="s">
        <v>20</v>
      </c>
    </row>
    <row r="77" spans="1:19" ht="24" x14ac:dyDescent="0.25">
      <c r="A77" s="6" t="s">
        <v>522</v>
      </c>
      <c r="B77" s="6" t="s">
        <v>604</v>
      </c>
      <c r="C77" s="6" t="s">
        <v>456</v>
      </c>
      <c r="D77" s="6" t="s">
        <v>692</v>
      </c>
      <c r="E77" s="9">
        <v>690</v>
      </c>
      <c r="F77" s="90">
        <v>2.3039999999999998</v>
      </c>
      <c r="G77" s="9">
        <v>1589.76</v>
      </c>
      <c r="H77" s="7">
        <v>41859</v>
      </c>
      <c r="I77" s="6" t="s">
        <v>874</v>
      </c>
      <c r="J77" s="6">
        <v>1413636583</v>
      </c>
      <c r="K77" s="6" t="s">
        <v>693</v>
      </c>
      <c r="L77" s="6" t="s">
        <v>42</v>
      </c>
    </row>
    <row r="78" spans="1:19" x14ac:dyDescent="0.25">
      <c r="A78" s="6" t="s">
        <v>697</v>
      </c>
      <c r="B78" s="6" t="s">
        <v>698</v>
      </c>
      <c r="C78" s="6" t="s">
        <v>699</v>
      </c>
      <c r="D78" s="6" t="s">
        <v>692</v>
      </c>
      <c r="E78" s="9">
        <v>3260.27</v>
      </c>
      <c r="F78" s="90">
        <v>2.3079999999999998</v>
      </c>
      <c r="G78" s="9">
        <v>7524.71</v>
      </c>
      <c r="H78" s="7">
        <v>41863</v>
      </c>
      <c r="I78" s="6">
        <v>15170472</v>
      </c>
      <c r="J78" s="6">
        <v>1413639939</v>
      </c>
      <c r="K78" s="6" t="s">
        <v>693</v>
      </c>
      <c r="L78" s="6" t="s">
        <v>42</v>
      </c>
    </row>
    <row r="79" spans="1:19" ht="24" x14ac:dyDescent="0.25">
      <c r="A79" s="6" t="s">
        <v>446</v>
      </c>
      <c r="B79" s="6" t="s">
        <v>691</v>
      </c>
      <c r="C79" s="6" t="s">
        <v>435</v>
      </c>
      <c r="D79" s="6" t="s">
        <v>692</v>
      </c>
      <c r="E79" s="9">
        <v>1350</v>
      </c>
      <c r="F79" s="90">
        <v>2.2890000000000001</v>
      </c>
      <c r="G79" s="9">
        <v>3090.15</v>
      </c>
      <c r="H79" s="7">
        <v>41865</v>
      </c>
      <c r="I79" s="6" t="s">
        <v>875</v>
      </c>
      <c r="J79" s="6">
        <v>1413645877</v>
      </c>
      <c r="K79" s="6" t="s">
        <v>693</v>
      </c>
      <c r="L79" s="6" t="s">
        <v>20</v>
      </c>
    </row>
    <row r="80" spans="1:19" ht="36" x14ac:dyDescent="0.25">
      <c r="A80" s="6" t="s">
        <v>539</v>
      </c>
      <c r="B80" s="6" t="s">
        <v>777</v>
      </c>
      <c r="C80" s="6" t="s">
        <v>540</v>
      </c>
      <c r="D80" s="6" t="s">
        <v>692</v>
      </c>
      <c r="E80" s="9">
        <v>3000</v>
      </c>
      <c r="F80" s="90">
        <v>2.2850000000000001</v>
      </c>
      <c r="G80" s="9">
        <v>6855</v>
      </c>
      <c r="H80" s="7">
        <v>41865</v>
      </c>
      <c r="I80" s="6" t="s">
        <v>878</v>
      </c>
      <c r="J80" s="6">
        <v>1413646698</v>
      </c>
      <c r="K80" s="6" t="s">
        <v>693</v>
      </c>
      <c r="L80" s="6" t="s">
        <v>42</v>
      </c>
      <c r="M80" s="13"/>
      <c r="N80" s="13"/>
      <c r="O80" s="13"/>
      <c r="P80" s="13"/>
      <c r="Q80" s="16"/>
      <c r="R80" s="17"/>
      <c r="S80" s="13"/>
    </row>
    <row r="81" spans="1:12" x14ac:dyDescent="0.25">
      <c r="A81" s="6" t="s">
        <v>879</v>
      </c>
      <c r="B81" s="6" t="s">
        <v>599</v>
      </c>
      <c r="C81" s="6" t="s">
        <v>880</v>
      </c>
      <c r="D81" s="6" t="s">
        <v>694</v>
      </c>
      <c r="E81" s="9">
        <v>1950</v>
      </c>
      <c r="F81" s="90">
        <v>3.0449999999999999</v>
      </c>
      <c r="G81" s="9">
        <v>5937.75</v>
      </c>
      <c r="H81" s="7">
        <v>41866</v>
      </c>
      <c r="I81" s="6">
        <v>15171107</v>
      </c>
      <c r="J81" s="6">
        <v>1413649056</v>
      </c>
      <c r="K81" s="6" t="s">
        <v>693</v>
      </c>
      <c r="L81" s="6" t="s">
        <v>42</v>
      </c>
    </row>
    <row r="82" spans="1:12" ht="24" x14ac:dyDescent="0.25">
      <c r="A82" s="6" t="s">
        <v>523</v>
      </c>
      <c r="B82" s="6" t="s">
        <v>604</v>
      </c>
      <c r="C82" s="6" t="s">
        <v>524</v>
      </c>
      <c r="D82" s="6" t="s">
        <v>692</v>
      </c>
      <c r="E82" s="9">
        <v>775</v>
      </c>
      <c r="F82" s="90">
        <v>2.2650000000000001</v>
      </c>
      <c r="G82" s="9">
        <v>1755.37</v>
      </c>
      <c r="H82" s="7">
        <v>41873</v>
      </c>
      <c r="I82" s="6" t="s">
        <v>882</v>
      </c>
      <c r="J82" s="6">
        <v>1413663117</v>
      </c>
      <c r="K82" s="6" t="s">
        <v>693</v>
      </c>
      <c r="L82" s="6" t="s">
        <v>20</v>
      </c>
    </row>
    <row r="83" spans="1:12" x14ac:dyDescent="0.25">
      <c r="A83" s="6" t="s">
        <v>525</v>
      </c>
      <c r="B83" s="6" t="s">
        <v>604</v>
      </c>
      <c r="C83" s="6" t="s">
        <v>526</v>
      </c>
      <c r="D83" s="6" t="s">
        <v>692</v>
      </c>
      <c r="E83" s="9">
        <v>1435</v>
      </c>
      <c r="F83" s="90">
        <v>2.2650000000000001</v>
      </c>
      <c r="G83" s="9">
        <v>3250.27</v>
      </c>
      <c r="H83" s="7">
        <v>41873</v>
      </c>
      <c r="I83" s="6" t="s">
        <v>883</v>
      </c>
      <c r="J83" s="6">
        <v>1413663115</v>
      </c>
      <c r="K83" s="6" t="s">
        <v>693</v>
      </c>
      <c r="L83" s="6" t="s">
        <v>20</v>
      </c>
    </row>
    <row r="84" spans="1:12" ht="24" x14ac:dyDescent="0.25">
      <c r="A84" s="6" t="s">
        <v>500</v>
      </c>
      <c r="B84" s="6" t="s">
        <v>604</v>
      </c>
      <c r="C84" s="6" t="s">
        <v>435</v>
      </c>
      <c r="D84" s="6" t="s">
        <v>692</v>
      </c>
      <c r="E84" s="9">
        <v>12600</v>
      </c>
      <c r="F84" s="90">
        <v>2.2669999999999999</v>
      </c>
      <c r="G84" s="9">
        <v>28564.2</v>
      </c>
      <c r="H84" s="7">
        <v>41876</v>
      </c>
      <c r="I84" s="6">
        <v>15172478</v>
      </c>
      <c r="J84" s="6">
        <v>1413665591</v>
      </c>
      <c r="K84" s="6" t="s">
        <v>693</v>
      </c>
      <c r="L84" s="6" t="s">
        <v>20</v>
      </c>
    </row>
    <row r="85" spans="1:12" x14ac:dyDescent="0.25">
      <c r="A85" s="6" t="s">
        <v>520</v>
      </c>
      <c r="B85" s="6" t="s">
        <v>604</v>
      </c>
      <c r="C85" s="6" t="s">
        <v>521</v>
      </c>
      <c r="D85" s="6" t="s">
        <v>692</v>
      </c>
      <c r="E85" s="9">
        <v>500</v>
      </c>
      <c r="F85" s="90">
        <v>2.2789999999999999</v>
      </c>
      <c r="G85" s="9">
        <v>1139.5</v>
      </c>
      <c r="H85" s="7">
        <v>41879</v>
      </c>
      <c r="I85" s="6" t="s">
        <v>889</v>
      </c>
      <c r="J85" s="6">
        <v>1413673994</v>
      </c>
      <c r="K85" s="6" t="s">
        <v>693</v>
      </c>
      <c r="L85" s="6" t="s">
        <v>20</v>
      </c>
    </row>
    <row r="86" spans="1:12" ht="24" x14ac:dyDescent="0.25">
      <c r="A86" s="6" t="s">
        <v>527</v>
      </c>
      <c r="B86" s="6" t="s">
        <v>604</v>
      </c>
      <c r="C86" s="6" t="s">
        <v>454</v>
      </c>
      <c r="D86" s="6" t="s">
        <v>692</v>
      </c>
      <c r="E86" s="9">
        <v>1500</v>
      </c>
      <c r="F86" s="90">
        <v>2.2572000000000001</v>
      </c>
      <c r="G86" s="9">
        <v>3385.8</v>
      </c>
      <c r="H86" s="7">
        <v>41886</v>
      </c>
      <c r="I86" s="6" t="s">
        <v>891</v>
      </c>
      <c r="J86" s="6">
        <v>1413695852</v>
      </c>
      <c r="K86" s="6" t="s">
        <v>693</v>
      </c>
      <c r="L86" s="6" t="s">
        <v>20</v>
      </c>
    </row>
    <row r="87" spans="1:12" ht="36" x14ac:dyDescent="0.25">
      <c r="A87" s="6" t="s">
        <v>544</v>
      </c>
      <c r="B87" s="6" t="s">
        <v>892</v>
      </c>
      <c r="C87" s="6" t="s">
        <v>545</v>
      </c>
      <c r="D87" s="6" t="s">
        <v>694</v>
      </c>
      <c r="E87" s="9">
        <v>1000</v>
      </c>
      <c r="F87" s="90">
        <v>2.2410000000000001</v>
      </c>
      <c r="G87" s="9">
        <v>2241</v>
      </c>
      <c r="H87" s="7">
        <v>41887</v>
      </c>
      <c r="I87" s="6" t="s">
        <v>893</v>
      </c>
      <c r="J87" s="6">
        <v>1413699022</v>
      </c>
      <c r="K87" s="6" t="s">
        <v>693</v>
      </c>
      <c r="L87" s="6" t="s">
        <v>42</v>
      </c>
    </row>
    <row r="88" spans="1:12" x14ac:dyDescent="0.25">
      <c r="A88" s="6" t="s">
        <v>499</v>
      </c>
      <c r="B88" s="6" t="s">
        <v>604</v>
      </c>
      <c r="C88" s="6" t="s">
        <v>439</v>
      </c>
      <c r="D88" s="6" t="s">
        <v>692</v>
      </c>
      <c r="E88" s="9">
        <v>961.9</v>
      </c>
      <c r="F88" s="90">
        <v>2.2400000000000002</v>
      </c>
      <c r="G88" s="9">
        <v>2154.65</v>
      </c>
      <c r="H88" s="7">
        <v>41890</v>
      </c>
      <c r="I88" s="6" t="s">
        <v>894</v>
      </c>
      <c r="J88" s="6">
        <v>1413701744</v>
      </c>
      <c r="K88" s="6" t="s">
        <v>693</v>
      </c>
      <c r="L88" s="6" t="s">
        <v>20</v>
      </c>
    </row>
    <row r="89" spans="1:12" x14ac:dyDescent="0.25">
      <c r="A89" s="6" t="s">
        <v>503</v>
      </c>
      <c r="B89" s="6" t="s">
        <v>604</v>
      </c>
      <c r="C89" s="6" t="s">
        <v>491</v>
      </c>
      <c r="D89" s="6" t="s">
        <v>692</v>
      </c>
      <c r="E89" s="9">
        <v>3365</v>
      </c>
      <c r="F89" s="90">
        <v>2.2440000000000002</v>
      </c>
      <c r="G89" s="9">
        <v>7551.06</v>
      </c>
      <c r="H89" s="7">
        <v>41890</v>
      </c>
      <c r="I89" s="6" t="s">
        <v>895</v>
      </c>
      <c r="J89" s="6">
        <v>1413701697</v>
      </c>
      <c r="K89" s="6" t="s">
        <v>693</v>
      </c>
      <c r="L89" s="6" t="s">
        <v>20</v>
      </c>
    </row>
    <row r="90" spans="1:12" x14ac:dyDescent="0.25">
      <c r="A90" s="6" t="s">
        <v>438</v>
      </c>
      <c r="B90" s="6" t="s">
        <v>729</v>
      </c>
      <c r="C90" s="6" t="s">
        <v>439</v>
      </c>
      <c r="D90" s="6" t="s">
        <v>692</v>
      </c>
      <c r="E90" s="9">
        <v>478.08</v>
      </c>
      <c r="F90" s="90">
        <v>2.2610000000000001</v>
      </c>
      <c r="G90" s="9">
        <v>1080.93</v>
      </c>
      <c r="H90" s="7">
        <v>41892</v>
      </c>
      <c r="I90" s="6" t="s">
        <v>896</v>
      </c>
      <c r="J90" s="6">
        <v>1413712304</v>
      </c>
      <c r="K90" s="6" t="s">
        <v>693</v>
      </c>
      <c r="L90" s="6" t="s">
        <v>42</v>
      </c>
    </row>
    <row r="91" spans="1:12" x14ac:dyDescent="0.25">
      <c r="A91" s="6" t="s">
        <v>697</v>
      </c>
      <c r="B91" s="6" t="s">
        <v>698</v>
      </c>
      <c r="C91" s="6" t="s">
        <v>699</v>
      </c>
      <c r="D91" s="6" t="s">
        <v>692</v>
      </c>
      <c r="E91" s="9">
        <v>7524.71</v>
      </c>
      <c r="F91" s="90">
        <v>2.2961</v>
      </c>
      <c r="G91" s="9">
        <v>17277.48</v>
      </c>
      <c r="H91" s="7">
        <v>41893</v>
      </c>
      <c r="I91" s="6">
        <v>15176352</v>
      </c>
      <c r="J91" s="6">
        <v>1413715442</v>
      </c>
      <c r="K91" s="6" t="s">
        <v>693</v>
      </c>
      <c r="L91" s="6" t="s">
        <v>42</v>
      </c>
    </row>
    <row r="92" spans="1:12" x14ac:dyDescent="0.25">
      <c r="A92" s="6" t="s">
        <v>478</v>
      </c>
      <c r="B92" s="6" t="s">
        <v>726</v>
      </c>
      <c r="C92" s="6" t="s">
        <v>437</v>
      </c>
      <c r="D92" s="6" t="s">
        <v>692</v>
      </c>
      <c r="E92" s="9">
        <v>239</v>
      </c>
      <c r="F92" s="90">
        <v>2.4409999999999998</v>
      </c>
      <c r="G92" s="9">
        <v>583.39</v>
      </c>
      <c r="H92" s="7">
        <v>41912</v>
      </c>
      <c r="I92" s="6" t="s">
        <v>900</v>
      </c>
      <c r="J92" s="6">
        <v>1413750594</v>
      </c>
      <c r="K92" s="6" t="s">
        <v>693</v>
      </c>
      <c r="L92" s="6" t="s">
        <v>42</v>
      </c>
    </row>
    <row r="93" spans="1:12" ht="24" x14ac:dyDescent="0.25">
      <c r="A93" s="6" t="s">
        <v>447</v>
      </c>
      <c r="B93" s="6" t="s">
        <v>691</v>
      </c>
      <c r="C93" s="6" t="s">
        <v>448</v>
      </c>
      <c r="D93" s="6" t="s">
        <v>692</v>
      </c>
      <c r="E93" s="9">
        <v>3115</v>
      </c>
      <c r="F93" s="90">
        <v>2.4849999999999999</v>
      </c>
      <c r="G93" s="9">
        <v>7740.77</v>
      </c>
      <c r="H93" s="7">
        <v>41915</v>
      </c>
      <c r="I93" s="6" t="s">
        <v>901</v>
      </c>
      <c r="J93" s="6">
        <v>1413757759</v>
      </c>
      <c r="K93" s="6" t="s">
        <v>693</v>
      </c>
      <c r="L93" s="6" t="s">
        <v>20</v>
      </c>
    </row>
    <row r="94" spans="1:12" ht="24" x14ac:dyDescent="0.25">
      <c r="A94" s="6" t="s">
        <v>500</v>
      </c>
      <c r="B94" s="6" t="s">
        <v>604</v>
      </c>
      <c r="C94" s="6" t="s">
        <v>435</v>
      </c>
      <c r="D94" s="6" t="s">
        <v>692</v>
      </c>
      <c r="E94" s="9">
        <v>7650</v>
      </c>
      <c r="F94" s="90">
        <v>2.4980000000000002</v>
      </c>
      <c r="G94" s="9">
        <v>19109.7</v>
      </c>
      <c r="H94" s="7">
        <v>41918</v>
      </c>
      <c r="I94" s="6">
        <v>15181164</v>
      </c>
      <c r="J94" s="6">
        <v>1413769232</v>
      </c>
      <c r="K94" s="6" t="s">
        <v>693</v>
      </c>
      <c r="L94" s="6" t="s">
        <v>20</v>
      </c>
    </row>
    <row r="95" spans="1:12" x14ac:dyDescent="0.25">
      <c r="A95" s="6" t="s">
        <v>528</v>
      </c>
      <c r="B95" s="6" t="s">
        <v>604</v>
      </c>
      <c r="C95" s="6" t="s">
        <v>902</v>
      </c>
      <c r="D95" s="6" t="s">
        <v>694</v>
      </c>
      <c r="E95" s="9">
        <v>960</v>
      </c>
      <c r="F95" s="90">
        <v>3.1659999999999999</v>
      </c>
      <c r="G95" s="9">
        <v>3039.36</v>
      </c>
      <c r="H95" s="7">
        <v>41918</v>
      </c>
      <c r="I95" s="6" t="s">
        <v>903</v>
      </c>
      <c r="J95" s="6">
        <v>1413769211</v>
      </c>
      <c r="K95" s="6" t="s">
        <v>693</v>
      </c>
      <c r="L95" s="6" t="s">
        <v>20</v>
      </c>
    </row>
    <row r="96" spans="1:12" x14ac:dyDescent="0.25">
      <c r="A96" s="6" t="s">
        <v>463</v>
      </c>
      <c r="B96" s="6" t="s">
        <v>708</v>
      </c>
      <c r="C96" s="6" t="s">
        <v>464</v>
      </c>
      <c r="D96" s="6" t="s">
        <v>692</v>
      </c>
      <c r="E96" s="9">
        <v>820</v>
      </c>
      <c r="F96" s="90">
        <v>2.4980000000000002</v>
      </c>
      <c r="G96" s="9">
        <v>2048.36</v>
      </c>
      <c r="H96" s="7">
        <v>41919</v>
      </c>
      <c r="I96" s="6" t="s">
        <v>904</v>
      </c>
      <c r="J96" s="6">
        <v>1413771654</v>
      </c>
      <c r="K96" s="6" t="s">
        <v>693</v>
      </c>
      <c r="L96" s="6" t="s">
        <v>42</v>
      </c>
    </row>
    <row r="97" spans="1:12" x14ac:dyDescent="0.25">
      <c r="A97" s="6" t="s">
        <v>697</v>
      </c>
      <c r="B97" s="6" t="s">
        <v>698</v>
      </c>
      <c r="C97" s="6" t="s">
        <v>699</v>
      </c>
      <c r="D97" s="6" t="s">
        <v>692</v>
      </c>
      <c r="E97" s="9">
        <v>3115.82</v>
      </c>
      <c r="F97" s="90">
        <v>2.415</v>
      </c>
      <c r="G97" s="9">
        <v>7524.7</v>
      </c>
      <c r="H97" s="7">
        <v>41921</v>
      </c>
      <c r="I97" s="6">
        <v>15181693</v>
      </c>
      <c r="J97" s="6">
        <v>1413779308</v>
      </c>
      <c r="K97" s="6" t="s">
        <v>693</v>
      </c>
      <c r="L97" s="6" t="s">
        <v>42</v>
      </c>
    </row>
    <row r="98" spans="1:12" ht="24" x14ac:dyDescent="0.25">
      <c r="A98" s="6" t="s">
        <v>529</v>
      </c>
      <c r="B98" s="6" t="s">
        <v>604</v>
      </c>
      <c r="C98" s="6" t="s">
        <v>526</v>
      </c>
      <c r="D98" s="6" t="s">
        <v>692</v>
      </c>
      <c r="E98" s="9">
        <v>355</v>
      </c>
      <c r="F98" s="90">
        <v>2.4079999999999999</v>
      </c>
      <c r="G98" s="9">
        <v>854.84</v>
      </c>
      <c r="H98" s="7">
        <v>41921</v>
      </c>
      <c r="I98" s="6" t="s">
        <v>905</v>
      </c>
      <c r="J98" s="6">
        <v>1413779427</v>
      </c>
      <c r="K98" s="6" t="s">
        <v>693</v>
      </c>
      <c r="L98" s="6" t="s">
        <v>20</v>
      </c>
    </row>
    <row r="99" spans="1:12" ht="24" x14ac:dyDescent="0.25">
      <c r="A99" s="6" t="s">
        <v>449</v>
      </c>
      <c r="B99" s="6" t="s">
        <v>691</v>
      </c>
      <c r="C99" s="6" t="s">
        <v>435</v>
      </c>
      <c r="D99" s="6" t="s">
        <v>692</v>
      </c>
      <c r="E99" s="9">
        <v>2250</v>
      </c>
      <c r="F99" s="90">
        <v>2.407</v>
      </c>
      <c r="G99" s="9">
        <v>5415.75</v>
      </c>
      <c r="H99" s="7">
        <v>41928</v>
      </c>
      <c r="I99" s="6" t="s">
        <v>908</v>
      </c>
      <c r="J99" s="6">
        <v>1413793360</v>
      </c>
      <c r="K99" s="6" t="s">
        <v>693</v>
      </c>
      <c r="L99" s="6" t="s">
        <v>20</v>
      </c>
    </row>
    <row r="100" spans="1:12" x14ac:dyDescent="0.25">
      <c r="A100" s="6" t="s">
        <v>499</v>
      </c>
      <c r="B100" s="6" t="s">
        <v>604</v>
      </c>
      <c r="C100" s="6" t="s">
        <v>439</v>
      </c>
      <c r="D100" s="6" t="s">
        <v>692</v>
      </c>
      <c r="E100" s="9">
        <v>3950</v>
      </c>
      <c r="F100" s="90">
        <v>2.4455</v>
      </c>
      <c r="G100" s="9">
        <v>9659.7199999999993</v>
      </c>
      <c r="H100" s="7">
        <v>41929</v>
      </c>
      <c r="I100" s="6">
        <v>15183091</v>
      </c>
      <c r="J100" s="6">
        <v>1413795986</v>
      </c>
      <c r="K100" s="6" t="s">
        <v>693</v>
      </c>
      <c r="L100" s="6" t="s">
        <v>20</v>
      </c>
    </row>
    <row r="101" spans="1:12" ht="24" x14ac:dyDescent="0.25">
      <c r="A101" s="6" t="s">
        <v>531</v>
      </c>
      <c r="B101" s="6" t="s">
        <v>604</v>
      </c>
      <c r="C101" s="6" t="s">
        <v>532</v>
      </c>
      <c r="D101" s="6" t="s">
        <v>694</v>
      </c>
      <c r="E101" s="9">
        <v>244</v>
      </c>
      <c r="F101" s="90">
        <v>3.1760000000000002</v>
      </c>
      <c r="G101" s="9">
        <v>774.94</v>
      </c>
      <c r="H101" s="7">
        <v>41932</v>
      </c>
      <c r="I101" s="6" t="s">
        <v>911</v>
      </c>
      <c r="J101" s="6">
        <v>1413798618</v>
      </c>
      <c r="K101" s="6" t="s">
        <v>693</v>
      </c>
      <c r="L101" s="6" t="s">
        <v>20</v>
      </c>
    </row>
    <row r="102" spans="1:12" ht="24" x14ac:dyDescent="0.25">
      <c r="A102" s="6" t="s">
        <v>530</v>
      </c>
      <c r="B102" s="6" t="s">
        <v>604</v>
      </c>
      <c r="C102" s="6" t="s">
        <v>454</v>
      </c>
      <c r="D102" s="6" t="s">
        <v>692</v>
      </c>
      <c r="E102" s="9">
        <v>1500</v>
      </c>
      <c r="F102" s="90">
        <v>2.4609999999999999</v>
      </c>
      <c r="G102" s="9">
        <v>3691.5</v>
      </c>
      <c r="H102" s="7">
        <v>41934</v>
      </c>
      <c r="I102" s="6" t="s">
        <v>912</v>
      </c>
      <c r="J102" s="6">
        <v>1413804901</v>
      </c>
      <c r="K102" s="6" t="s">
        <v>693</v>
      </c>
      <c r="L102" s="6" t="s">
        <v>20</v>
      </c>
    </row>
    <row r="103" spans="1:12" ht="24" x14ac:dyDescent="0.25">
      <c r="A103" s="6" t="s">
        <v>501</v>
      </c>
      <c r="B103" s="6" t="s">
        <v>604</v>
      </c>
      <c r="C103" s="6" t="s">
        <v>502</v>
      </c>
      <c r="D103" s="6" t="s">
        <v>703</v>
      </c>
      <c r="E103" s="9">
        <v>1255</v>
      </c>
      <c r="F103" s="90">
        <v>3.8374999999999999</v>
      </c>
      <c r="G103" s="9">
        <v>5055.1400000000003</v>
      </c>
      <c r="H103" s="7">
        <v>41950</v>
      </c>
      <c r="I103" s="6" t="s">
        <v>918</v>
      </c>
      <c r="J103" s="6">
        <v>1413851721</v>
      </c>
      <c r="K103" s="6" t="s">
        <v>693</v>
      </c>
      <c r="L103" s="6" t="s">
        <v>20</v>
      </c>
    </row>
    <row r="104" spans="1:12" x14ac:dyDescent="0.25">
      <c r="A104" s="6" t="s">
        <v>697</v>
      </c>
      <c r="B104" s="6" t="s">
        <v>698</v>
      </c>
      <c r="C104" s="6" t="s">
        <v>699</v>
      </c>
      <c r="D104" s="6" t="s">
        <v>692</v>
      </c>
      <c r="E104" s="9">
        <v>2958.99</v>
      </c>
      <c r="F104" s="90">
        <v>2.5430000000000001</v>
      </c>
      <c r="G104" s="9">
        <v>7524.71</v>
      </c>
      <c r="H104" s="7">
        <v>41953</v>
      </c>
      <c r="I104" s="6">
        <v>15187524</v>
      </c>
      <c r="J104" s="6">
        <v>1413854958</v>
      </c>
      <c r="K104" s="6" t="s">
        <v>693</v>
      </c>
      <c r="L104" s="6" t="s">
        <v>42</v>
      </c>
    </row>
    <row r="105" spans="1:12" x14ac:dyDescent="0.25">
      <c r="A105" s="6" t="s">
        <v>548</v>
      </c>
      <c r="B105" s="6" t="s">
        <v>731</v>
      </c>
      <c r="C105" s="6" t="s">
        <v>549</v>
      </c>
      <c r="D105" s="6" t="s">
        <v>692</v>
      </c>
      <c r="E105" s="9">
        <v>64940.5</v>
      </c>
      <c r="F105" s="90">
        <v>2.54</v>
      </c>
      <c r="G105" s="9">
        <v>164948.87</v>
      </c>
      <c r="H105" s="7">
        <v>41953</v>
      </c>
      <c r="I105" s="6" t="s">
        <v>920</v>
      </c>
      <c r="J105" s="6">
        <v>1413855117</v>
      </c>
      <c r="K105" s="6" t="s">
        <v>693</v>
      </c>
      <c r="L105" s="6" t="s">
        <v>20</v>
      </c>
    </row>
    <row r="106" spans="1:12" ht="24" x14ac:dyDescent="0.25">
      <c r="A106" s="6" t="s">
        <v>440</v>
      </c>
      <c r="B106" s="6" t="s">
        <v>729</v>
      </c>
      <c r="C106" s="6" t="s">
        <v>435</v>
      </c>
      <c r="D106" s="6" t="s">
        <v>692</v>
      </c>
      <c r="E106" s="9">
        <v>1350</v>
      </c>
      <c r="F106" s="90">
        <v>2.5470000000000002</v>
      </c>
      <c r="G106" s="9">
        <v>3438.45</v>
      </c>
      <c r="H106" s="7">
        <v>41956</v>
      </c>
      <c r="I106" s="6" t="s">
        <v>926</v>
      </c>
      <c r="J106" s="6">
        <v>1413862246</v>
      </c>
      <c r="K106" s="6" t="s">
        <v>693</v>
      </c>
      <c r="L106" s="6" t="s">
        <v>42</v>
      </c>
    </row>
    <row r="107" spans="1:12" x14ac:dyDescent="0.25">
      <c r="A107" s="6" t="s">
        <v>441</v>
      </c>
      <c r="B107" s="6" t="s">
        <v>729</v>
      </c>
      <c r="C107" s="6" t="s">
        <v>442</v>
      </c>
      <c r="D107" s="6" t="s">
        <v>751</v>
      </c>
      <c r="E107" s="9">
        <v>1800</v>
      </c>
      <c r="F107" s="90">
        <v>2.641</v>
      </c>
      <c r="G107" s="9">
        <v>4753.8</v>
      </c>
      <c r="H107" s="7">
        <v>41955</v>
      </c>
      <c r="I107" s="6" t="s">
        <v>927</v>
      </c>
      <c r="J107" s="6">
        <v>1413862194</v>
      </c>
      <c r="K107" s="6" t="s">
        <v>693</v>
      </c>
      <c r="L107" s="6" t="s">
        <v>42</v>
      </c>
    </row>
    <row r="108" spans="1:12" ht="24" x14ac:dyDescent="0.25">
      <c r="A108" s="6" t="s">
        <v>465</v>
      </c>
      <c r="B108" s="6" t="s">
        <v>929</v>
      </c>
      <c r="C108" s="6" t="s">
        <v>930</v>
      </c>
      <c r="D108" s="6" t="s">
        <v>692</v>
      </c>
      <c r="E108" s="9">
        <v>751</v>
      </c>
      <c r="F108" s="90">
        <v>2.5870000000000002</v>
      </c>
      <c r="G108" s="9">
        <v>1942.83</v>
      </c>
      <c r="H108" s="7">
        <v>41964</v>
      </c>
      <c r="I108" s="6" t="s">
        <v>931</v>
      </c>
      <c r="J108" s="6">
        <v>1413883032</v>
      </c>
      <c r="K108" s="6" t="s">
        <v>693</v>
      </c>
      <c r="L108" s="6" t="s">
        <v>42</v>
      </c>
    </row>
    <row r="109" spans="1:12" x14ac:dyDescent="0.25">
      <c r="A109" s="6" t="s">
        <v>503</v>
      </c>
      <c r="B109" s="6" t="s">
        <v>604</v>
      </c>
      <c r="C109" s="6" t="s">
        <v>491</v>
      </c>
      <c r="D109" s="6" t="s">
        <v>692</v>
      </c>
      <c r="E109" s="9">
        <v>1230</v>
      </c>
      <c r="F109" s="90">
        <v>2.5550000000000002</v>
      </c>
      <c r="G109" s="9">
        <v>3142.65</v>
      </c>
      <c r="H109" s="7">
        <v>41969</v>
      </c>
      <c r="I109" s="6" t="s">
        <v>932</v>
      </c>
      <c r="J109" s="6">
        <v>1413892199</v>
      </c>
      <c r="K109" s="6" t="s">
        <v>693</v>
      </c>
      <c r="L109" s="6" t="s">
        <v>20</v>
      </c>
    </row>
    <row r="110" spans="1:12" x14ac:dyDescent="0.25">
      <c r="A110" s="6" t="s">
        <v>503</v>
      </c>
      <c r="B110" s="6" t="s">
        <v>604</v>
      </c>
      <c r="C110" s="6" t="s">
        <v>491</v>
      </c>
      <c r="D110" s="6" t="s">
        <v>692</v>
      </c>
      <c r="E110" s="9">
        <v>960</v>
      </c>
      <c r="F110" s="90">
        <v>2.5550000000000002</v>
      </c>
      <c r="G110" s="9">
        <v>2452.8000000000002</v>
      </c>
      <c r="H110" s="7">
        <v>41969</v>
      </c>
      <c r="I110" s="6" t="s">
        <v>933</v>
      </c>
      <c r="J110" s="6">
        <v>1413892199</v>
      </c>
      <c r="K110" s="6" t="s">
        <v>693</v>
      </c>
      <c r="L110" s="6" t="s">
        <v>20</v>
      </c>
    </row>
    <row r="111" spans="1:12" x14ac:dyDescent="0.25">
      <c r="A111" s="6" t="s">
        <v>546</v>
      </c>
      <c r="B111" s="6" t="s">
        <v>892</v>
      </c>
      <c r="C111" s="6" t="s">
        <v>547</v>
      </c>
      <c r="D111" s="6" t="s">
        <v>692</v>
      </c>
      <c r="E111" s="9">
        <v>1315.32</v>
      </c>
      <c r="F111" s="90">
        <v>2.52</v>
      </c>
      <c r="G111" s="9">
        <v>3314.54</v>
      </c>
      <c r="H111" s="7">
        <v>41974</v>
      </c>
      <c r="I111" s="6" t="s">
        <v>934</v>
      </c>
      <c r="J111" s="6">
        <v>1413900381</v>
      </c>
      <c r="K111" s="6" t="s">
        <v>693</v>
      </c>
      <c r="L111" s="6" t="s">
        <v>42</v>
      </c>
    </row>
    <row r="112" spans="1:12" ht="24" x14ac:dyDescent="0.25">
      <c r="A112" s="6" t="s">
        <v>501</v>
      </c>
      <c r="B112" s="6" t="s">
        <v>604</v>
      </c>
      <c r="C112" s="6" t="s">
        <v>502</v>
      </c>
      <c r="D112" s="6" t="s">
        <v>703</v>
      </c>
      <c r="E112" s="9">
        <v>1375</v>
      </c>
      <c r="F112" s="90">
        <v>4.0270000000000001</v>
      </c>
      <c r="G112" s="9">
        <v>5537.12</v>
      </c>
      <c r="H112" s="7">
        <v>41978</v>
      </c>
      <c r="I112" s="6" t="s">
        <v>936</v>
      </c>
      <c r="J112" s="6">
        <v>1413924083</v>
      </c>
      <c r="K112" s="6" t="s">
        <v>693</v>
      </c>
      <c r="L112" s="6" t="s">
        <v>20</v>
      </c>
    </row>
    <row r="113" spans="1:12" x14ac:dyDescent="0.25">
      <c r="A113" s="6" t="s">
        <v>697</v>
      </c>
      <c r="B113" s="6" t="s">
        <v>698</v>
      </c>
      <c r="C113" s="6" t="s">
        <v>699</v>
      </c>
      <c r="D113" s="6" t="s">
        <v>692</v>
      </c>
      <c r="E113" s="9">
        <v>2876.42</v>
      </c>
      <c r="F113" s="90">
        <v>2.6160000000000001</v>
      </c>
      <c r="G113" s="9">
        <v>7524.71</v>
      </c>
      <c r="H113" s="7">
        <v>41995</v>
      </c>
      <c r="I113" s="6">
        <v>15193746</v>
      </c>
      <c r="J113" s="6">
        <v>1413939369</v>
      </c>
      <c r="K113" s="6" t="s">
        <v>693</v>
      </c>
      <c r="L113" s="6" t="s">
        <v>42</v>
      </c>
    </row>
    <row r="114" spans="1:12" ht="24" x14ac:dyDescent="0.25">
      <c r="A114" s="6" t="s">
        <v>450</v>
      </c>
      <c r="B114" s="6" t="s">
        <v>691</v>
      </c>
      <c r="C114" s="6" t="s">
        <v>435</v>
      </c>
      <c r="D114" s="6" t="s">
        <v>692</v>
      </c>
      <c r="E114" s="9">
        <v>2250</v>
      </c>
      <c r="F114" s="90">
        <v>2.6160000000000001</v>
      </c>
      <c r="G114" s="9">
        <v>5886</v>
      </c>
      <c r="H114" s="7">
        <v>41984</v>
      </c>
      <c r="I114" s="6" t="s">
        <v>937</v>
      </c>
      <c r="J114" s="6">
        <v>1413938201</v>
      </c>
      <c r="K114" s="6" t="s">
        <v>693</v>
      </c>
      <c r="L114" s="6" t="s">
        <v>20</v>
      </c>
    </row>
    <row r="115" spans="1:12" ht="24" x14ac:dyDescent="0.25">
      <c r="A115" s="6" t="s">
        <v>536</v>
      </c>
      <c r="B115" s="6" t="s">
        <v>604</v>
      </c>
      <c r="C115" s="6" t="s">
        <v>435</v>
      </c>
      <c r="D115" s="6" t="s">
        <v>692</v>
      </c>
      <c r="E115" s="9">
        <v>4950</v>
      </c>
      <c r="F115" s="90">
        <v>2.6160000000000001</v>
      </c>
      <c r="G115" s="9">
        <v>12949.2</v>
      </c>
      <c r="H115" s="7">
        <v>41984</v>
      </c>
      <c r="I115" s="6" t="s">
        <v>938</v>
      </c>
      <c r="J115" s="6">
        <v>1413938249</v>
      </c>
      <c r="K115" s="6" t="s">
        <v>693</v>
      </c>
      <c r="L115" s="6" t="s">
        <v>20</v>
      </c>
    </row>
    <row r="116" spans="1:12" x14ac:dyDescent="0.25">
      <c r="A116" s="6" t="s">
        <v>533</v>
      </c>
      <c r="B116" s="6" t="s">
        <v>604</v>
      </c>
      <c r="C116" s="6" t="s">
        <v>491</v>
      </c>
      <c r="D116" s="6" t="s">
        <v>692</v>
      </c>
      <c r="E116" s="9">
        <v>3280</v>
      </c>
      <c r="F116" s="90">
        <v>2.6160000000000001</v>
      </c>
      <c r="G116" s="9">
        <v>8580.48</v>
      </c>
      <c r="H116" s="7">
        <v>41985</v>
      </c>
      <c r="I116" s="6" t="s">
        <v>939</v>
      </c>
      <c r="J116" s="6">
        <v>1413943501</v>
      </c>
      <c r="K116" s="6" t="s">
        <v>693</v>
      </c>
      <c r="L116" s="6" t="s">
        <v>20</v>
      </c>
    </row>
    <row r="117" spans="1:12" x14ac:dyDescent="0.25">
      <c r="A117" s="6" t="s">
        <v>534</v>
      </c>
      <c r="B117" s="6" t="s">
        <v>604</v>
      </c>
      <c r="C117" s="6" t="s">
        <v>535</v>
      </c>
      <c r="D117" s="6" t="s">
        <v>692</v>
      </c>
      <c r="E117" s="9">
        <v>511.5</v>
      </c>
      <c r="F117" s="90">
        <v>2.6219999999999999</v>
      </c>
      <c r="G117" s="9">
        <v>1341.15</v>
      </c>
      <c r="H117" s="7">
        <v>41988</v>
      </c>
      <c r="I117" s="6" t="s">
        <v>940</v>
      </c>
      <c r="J117" s="6">
        <v>1413945076</v>
      </c>
      <c r="K117" s="6" t="s">
        <v>693</v>
      </c>
      <c r="L117" s="6" t="s">
        <v>20</v>
      </c>
    </row>
    <row r="118" spans="1:12" x14ac:dyDescent="0.25">
      <c r="A118" s="6" t="s">
        <v>471</v>
      </c>
      <c r="B118" s="6" t="s">
        <v>601</v>
      </c>
      <c r="C118" s="6" t="s">
        <v>472</v>
      </c>
      <c r="D118" s="6" t="s">
        <v>692</v>
      </c>
      <c r="E118" s="9">
        <v>1932</v>
      </c>
      <c r="F118" s="90">
        <v>2.74</v>
      </c>
      <c r="G118" s="9">
        <v>5293.68</v>
      </c>
      <c r="H118" s="7">
        <v>41992</v>
      </c>
      <c r="I118" s="6" t="s">
        <v>942</v>
      </c>
      <c r="J118" s="6">
        <v>1413959796</v>
      </c>
      <c r="K118" s="6" t="s">
        <v>693</v>
      </c>
      <c r="L118" s="6" t="s">
        <v>42</v>
      </c>
    </row>
    <row r="119" spans="1:12" x14ac:dyDescent="0.25">
      <c r="A119" s="6" t="s">
        <v>499</v>
      </c>
      <c r="B119" s="6" t="s">
        <v>604</v>
      </c>
      <c r="C119" s="6" t="s">
        <v>439</v>
      </c>
      <c r="D119" s="6" t="s">
        <v>692</v>
      </c>
      <c r="E119" s="9">
        <v>1750</v>
      </c>
      <c r="F119" s="90">
        <v>2.6539999999999999</v>
      </c>
      <c r="G119" s="9">
        <v>4644.5</v>
      </c>
      <c r="H119" s="7">
        <v>41995</v>
      </c>
      <c r="I119" s="6">
        <v>15258991</v>
      </c>
      <c r="J119" s="6">
        <v>1613962930</v>
      </c>
      <c r="K119" s="6" t="s">
        <v>693</v>
      </c>
      <c r="L119" s="6" t="s">
        <v>20</v>
      </c>
    </row>
    <row r="120" spans="1:12" ht="36" x14ac:dyDescent="0.25">
      <c r="A120" s="6" t="s">
        <v>470</v>
      </c>
      <c r="B120" s="6" t="s">
        <v>601</v>
      </c>
      <c r="C120" s="6" t="s">
        <v>164</v>
      </c>
      <c r="D120" s="6" t="s">
        <v>694</v>
      </c>
      <c r="E120" s="9">
        <v>1800</v>
      </c>
      <c r="F120" s="90">
        <v>3.278</v>
      </c>
      <c r="G120" s="9">
        <v>5900.4</v>
      </c>
      <c r="H120" s="7">
        <v>41995</v>
      </c>
      <c r="I120" s="6" t="s">
        <v>943</v>
      </c>
      <c r="J120" s="6">
        <v>1613962940</v>
      </c>
      <c r="K120" s="6" t="s">
        <v>693</v>
      </c>
      <c r="L120" s="6" t="s">
        <v>42</v>
      </c>
    </row>
    <row r="121" spans="1:12" x14ac:dyDescent="0.25">
      <c r="A121" s="6" t="s">
        <v>537</v>
      </c>
      <c r="B121" s="6" t="s">
        <v>604</v>
      </c>
      <c r="C121" s="6" t="s">
        <v>491</v>
      </c>
      <c r="D121" s="6" t="s">
        <v>692</v>
      </c>
      <c r="E121" s="9">
        <v>2490</v>
      </c>
      <c r="F121" s="90">
        <v>2.6539999999999999</v>
      </c>
      <c r="G121" s="9">
        <v>6608.46</v>
      </c>
      <c r="H121" s="7">
        <v>41995</v>
      </c>
      <c r="I121" s="6" t="s">
        <v>944</v>
      </c>
      <c r="J121" s="6">
        <v>1613962814</v>
      </c>
      <c r="K121" s="6" t="s">
        <v>693</v>
      </c>
      <c r="L121" s="6" t="s">
        <v>20</v>
      </c>
    </row>
    <row r="122" spans="1:12" ht="24" x14ac:dyDescent="0.25">
      <c r="A122" s="6" t="s">
        <v>538</v>
      </c>
      <c r="B122" s="6" t="s">
        <v>604</v>
      </c>
      <c r="C122" s="6" t="s">
        <v>435</v>
      </c>
      <c r="D122" s="6" t="s">
        <v>692</v>
      </c>
      <c r="E122" s="9">
        <v>1350</v>
      </c>
      <c r="F122" s="90">
        <v>2.6560000000000001</v>
      </c>
      <c r="G122" s="9">
        <v>3585.6</v>
      </c>
      <c r="H122" s="7">
        <v>41996</v>
      </c>
      <c r="I122" s="6">
        <v>15259457</v>
      </c>
      <c r="J122" s="6">
        <v>16139660711</v>
      </c>
      <c r="K122" s="6" t="s">
        <v>693</v>
      </c>
      <c r="L122" s="6" t="s">
        <v>20</v>
      </c>
    </row>
    <row r="123" spans="1:12" ht="24" x14ac:dyDescent="0.25">
      <c r="A123" s="6" t="s">
        <v>538</v>
      </c>
      <c r="B123" s="6" t="s">
        <v>604</v>
      </c>
      <c r="C123" s="6" t="s">
        <v>435</v>
      </c>
      <c r="D123" s="6" t="s">
        <v>692</v>
      </c>
      <c r="E123" s="9">
        <v>2250</v>
      </c>
      <c r="F123" s="90">
        <v>2.6560000000000001</v>
      </c>
      <c r="G123" s="9">
        <v>5976</v>
      </c>
      <c r="H123" s="7">
        <v>41996</v>
      </c>
      <c r="I123" s="6" t="s">
        <v>945</v>
      </c>
      <c r="J123" s="6">
        <v>1613966071</v>
      </c>
      <c r="K123" s="6" t="s">
        <v>693</v>
      </c>
      <c r="L123" s="6" t="s">
        <v>20</v>
      </c>
    </row>
    <row r="124" spans="1:12" ht="24" x14ac:dyDescent="0.25">
      <c r="A124" s="6" t="s">
        <v>946</v>
      </c>
      <c r="B124" s="6" t="s">
        <v>604</v>
      </c>
      <c r="C124" s="6" t="s">
        <v>947</v>
      </c>
      <c r="D124" s="6" t="s">
        <v>692</v>
      </c>
      <c r="E124" s="9">
        <v>2080</v>
      </c>
      <c r="F124" s="90">
        <v>2.6560000000000001</v>
      </c>
      <c r="G124" s="9">
        <v>5524.48</v>
      </c>
      <c r="H124" s="7">
        <v>41996</v>
      </c>
      <c r="I124" s="6" t="s">
        <v>948</v>
      </c>
      <c r="J124" s="6">
        <v>1613966108</v>
      </c>
      <c r="K124" s="6" t="s">
        <v>693</v>
      </c>
      <c r="L124" s="6" t="s">
        <v>20</v>
      </c>
    </row>
    <row r="125" spans="1:12" x14ac:dyDescent="0.2">
      <c r="A125" s="75" t="s">
        <v>419</v>
      </c>
      <c r="B125" s="75">
        <v>123</v>
      </c>
      <c r="C125" s="75" t="s">
        <v>949</v>
      </c>
      <c r="D125" s="80"/>
      <c r="E125" s="81"/>
      <c r="F125" s="146"/>
      <c r="G125" s="83">
        <f>SUM(G2:G124)</f>
        <v>1029377.82</v>
      </c>
      <c r="H125" s="84"/>
      <c r="I125" s="81"/>
      <c r="J125" s="76"/>
      <c r="K125" s="76"/>
      <c r="L125" s="76"/>
    </row>
  </sheetData>
  <autoFilter ref="A1:L125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3"/>
  <sheetViews>
    <sheetView topLeftCell="E213" workbookViewId="0">
      <selection activeCell="I2" sqref="I2"/>
    </sheetView>
  </sheetViews>
  <sheetFormatPr defaultRowHeight="12" x14ac:dyDescent="0.2"/>
  <cols>
    <col min="1" max="2" width="21.85546875" style="11" bestFit="1" customWidth="1"/>
    <col min="3" max="3" width="36.5703125" style="11" bestFit="1" customWidth="1"/>
    <col min="4" max="4" width="9.85546875" style="68" bestFit="1" customWidth="1"/>
    <col min="5" max="5" width="16.7109375" style="68" bestFit="1" customWidth="1"/>
    <col min="6" max="6" width="11.85546875" style="68" bestFit="1" customWidth="1"/>
    <col min="7" max="7" width="12.28515625" style="68" bestFit="1" customWidth="1"/>
    <col min="8" max="8" width="10.7109375" style="68" bestFit="1" customWidth="1"/>
    <col min="9" max="9" width="17.7109375" style="68" bestFit="1" customWidth="1"/>
    <col min="10" max="10" width="13.7109375" style="68" bestFit="1" customWidth="1"/>
    <col min="11" max="11" width="15.140625" style="68" bestFit="1" customWidth="1"/>
    <col min="12" max="12" width="13.140625" style="11" bestFit="1" customWidth="1"/>
    <col min="13" max="13" width="12.42578125" style="11" bestFit="1" customWidth="1"/>
    <col min="14" max="14" width="11.140625" style="11" bestFit="1" customWidth="1"/>
    <col min="15" max="15" width="14" style="11" bestFit="1" customWidth="1"/>
    <col min="16" max="16" width="36.5703125" style="11" bestFit="1" customWidth="1"/>
    <col min="17" max="16384" width="9.140625" style="11"/>
  </cols>
  <sheetData>
    <row r="1" spans="1:16" ht="24" x14ac:dyDescent="0.2">
      <c r="A1" s="64" t="s">
        <v>1164</v>
      </c>
      <c r="B1" s="64" t="s">
        <v>956</v>
      </c>
      <c r="C1" s="64" t="s">
        <v>1</v>
      </c>
      <c r="D1" s="66" t="s">
        <v>957</v>
      </c>
      <c r="E1" s="66" t="s">
        <v>958</v>
      </c>
      <c r="F1" s="66" t="s">
        <v>1165</v>
      </c>
      <c r="G1" s="66" t="s">
        <v>959</v>
      </c>
      <c r="H1" s="66" t="s">
        <v>960</v>
      </c>
      <c r="I1" s="66" t="s">
        <v>961</v>
      </c>
      <c r="J1" s="66" t="s">
        <v>1167</v>
      </c>
      <c r="K1" s="66" t="s">
        <v>1168</v>
      </c>
      <c r="L1" s="64" t="s">
        <v>962</v>
      </c>
      <c r="M1" s="64" t="s">
        <v>686</v>
      </c>
      <c r="N1" s="64" t="s">
        <v>1166</v>
      </c>
      <c r="O1" s="64" t="s">
        <v>963</v>
      </c>
      <c r="P1" s="64" t="s">
        <v>964</v>
      </c>
    </row>
    <row r="2" spans="1:16" ht="36" x14ac:dyDescent="0.2">
      <c r="A2" s="6" t="s">
        <v>965</v>
      </c>
      <c r="B2" s="6" t="s">
        <v>68</v>
      </c>
      <c r="C2" s="6" t="s">
        <v>966</v>
      </c>
      <c r="D2" s="9">
        <v>98.05</v>
      </c>
      <c r="E2" s="9">
        <v>595</v>
      </c>
      <c r="F2" s="9">
        <v>111.89</v>
      </c>
      <c r="G2" s="9">
        <v>693.05</v>
      </c>
      <c r="H2" s="9">
        <v>709</v>
      </c>
      <c r="I2" s="9">
        <v>495.07</v>
      </c>
      <c r="J2" s="9">
        <v>1897.12</v>
      </c>
      <c r="K2" s="9">
        <v>1785.23</v>
      </c>
      <c r="L2" s="7">
        <v>41723</v>
      </c>
      <c r="M2" s="7">
        <v>41739</v>
      </c>
      <c r="N2" s="6">
        <v>9637</v>
      </c>
      <c r="O2" s="6">
        <v>801770</v>
      </c>
      <c r="P2" s="6" t="s">
        <v>1262</v>
      </c>
    </row>
    <row r="3" spans="1:16" x14ac:dyDescent="0.2">
      <c r="A3" s="6" t="s">
        <v>965</v>
      </c>
      <c r="B3" s="6" t="s">
        <v>967</v>
      </c>
      <c r="C3" s="6" t="s">
        <v>966</v>
      </c>
      <c r="D3" s="9">
        <v>0</v>
      </c>
      <c r="E3" s="9">
        <v>0</v>
      </c>
      <c r="F3" s="9">
        <v>67</v>
      </c>
      <c r="G3" s="9">
        <v>0</v>
      </c>
      <c r="H3" s="9">
        <v>709</v>
      </c>
      <c r="I3" s="9">
        <v>70.06</v>
      </c>
      <c r="J3" s="9">
        <v>779.06</v>
      </c>
      <c r="K3" s="9">
        <v>712.06</v>
      </c>
      <c r="L3" s="7">
        <v>41708</v>
      </c>
      <c r="M3" s="7">
        <v>41725</v>
      </c>
      <c r="N3" s="6">
        <v>9617</v>
      </c>
      <c r="O3" s="6">
        <v>801356</v>
      </c>
      <c r="P3" s="6" t="s">
        <v>968</v>
      </c>
    </row>
    <row r="4" spans="1:16" x14ac:dyDescent="0.2">
      <c r="A4" s="6" t="s">
        <v>965</v>
      </c>
      <c r="B4" s="6" t="s">
        <v>967</v>
      </c>
      <c r="C4" s="6" t="s">
        <v>966</v>
      </c>
      <c r="D4" s="9">
        <v>0</v>
      </c>
      <c r="E4" s="9">
        <v>0</v>
      </c>
      <c r="F4" s="9">
        <v>67</v>
      </c>
      <c r="G4" s="9">
        <v>0</v>
      </c>
      <c r="H4" s="9">
        <v>709</v>
      </c>
      <c r="I4" s="9">
        <v>70.06</v>
      </c>
      <c r="J4" s="9">
        <v>779.06</v>
      </c>
      <c r="K4" s="9">
        <v>712.06</v>
      </c>
      <c r="L4" s="7">
        <v>41708</v>
      </c>
      <c r="M4" s="7">
        <v>41725</v>
      </c>
      <c r="N4" s="6" t="s">
        <v>969</v>
      </c>
      <c r="O4" s="6">
        <v>801356</v>
      </c>
      <c r="P4" s="6" t="s">
        <v>970</v>
      </c>
    </row>
    <row r="5" spans="1:16" ht="36" x14ac:dyDescent="0.2">
      <c r="A5" s="6" t="s">
        <v>965</v>
      </c>
      <c r="B5" s="6" t="s">
        <v>68</v>
      </c>
      <c r="C5" s="6" t="s">
        <v>966</v>
      </c>
      <c r="D5" s="9">
        <v>98.05</v>
      </c>
      <c r="E5" s="9">
        <v>595</v>
      </c>
      <c r="F5" s="9">
        <v>111.89</v>
      </c>
      <c r="G5" s="9">
        <v>693.05</v>
      </c>
      <c r="H5" s="9">
        <v>709</v>
      </c>
      <c r="I5" s="9">
        <v>495.07</v>
      </c>
      <c r="J5" s="9">
        <v>1897.12</v>
      </c>
      <c r="K5" s="9">
        <v>1785.23</v>
      </c>
      <c r="L5" s="7">
        <v>41723</v>
      </c>
      <c r="M5" s="7">
        <v>41739</v>
      </c>
      <c r="N5" s="6">
        <v>9637</v>
      </c>
      <c r="O5" s="6">
        <v>801770</v>
      </c>
      <c r="P5" s="6" t="s">
        <v>1169</v>
      </c>
    </row>
    <row r="6" spans="1:16" ht="36" x14ac:dyDescent="0.2">
      <c r="A6" s="6" t="s">
        <v>965</v>
      </c>
      <c r="B6" s="6" t="s">
        <v>71</v>
      </c>
      <c r="C6" s="6" t="s">
        <v>966</v>
      </c>
      <c r="D6" s="9">
        <v>94.91</v>
      </c>
      <c r="E6" s="9">
        <v>726</v>
      </c>
      <c r="F6" s="9">
        <v>110.45</v>
      </c>
      <c r="G6" s="9">
        <v>820.91</v>
      </c>
      <c r="H6" s="9">
        <v>709</v>
      </c>
      <c r="I6" s="9">
        <v>1148.3499999999999</v>
      </c>
      <c r="J6" s="9">
        <v>2678.26</v>
      </c>
      <c r="K6" s="9">
        <v>2567.81</v>
      </c>
      <c r="L6" s="7">
        <v>41789</v>
      </c>
      <c r="M6" s="7">
        <v>41821</v>
      </c>
      <c r="N6" s="6">
        <v>10302</v>
      </c>
      <c r="O6" s="6">
        <v>803168</v>
      </c>
      <c r="P6" s="6" t="s">
        <v>1170</v>
      </c>
    </row>
    <row r="7" spans="1:16" ht="24" x14ac:dyDescent="0.2">
      <c r="A7" s="6" t="s">
        <v>965</v>
      </c>
      <c r="B7" s="6" t="s">
        <v>78</v>
      </c>
      <c r="C7" s="6" t="s">
        <v>966</v>
      </c>
      <c r="D7" s="9">
        <v>0</v>
      </c>
      <c r="E7" s="9">
        <v>0</v>
      </c>
      <c r="F7" s="9">
        <v>67</v>
      </c>
      <c r="G7" s="9">
        <v>0</v>
      </c>
      <c r="H7" s="9">
        <v>709</v>
      </c>
      <c r="I7" s="9">
        <v>187.35</v>
      </c>
      <c r="J7" s="9">
        <v>896.35</v>
      </c>
      <c r="K7" s="9">
        <v>829.35</v>
      </c>
      <c r="L7" s="7">
        <v>41838</v>
      </c>
      <c r="M7" s="7">
        <v>41852</v>
      </c>
      <c r="N7" s="6">
        <v>10650</v>
      </c>
      <c r="O7" s="6">
        <v>803862</v>
      </c>
      <c r="P7" s="6" t="s">
        <v>971</v>
      </c>
    </row>
    <row r="8" spans="1:16" ht="36" x14ac:dyDescent="0.2">
      <c r="A8" s="6" t="s">
        <v>965</v>
      </c>
      <c r="B8" s="6" t="s">
        <v>76</v>
      </c>
      <c r="C8" s="6" t="s">
        <v>966</v>
      </c>
      <c r="D8" s="9">
        <v>988.4</v>
      </c>
      <c r="E8" s="9">
        <v>601.32000000000005</v>
      </c>
      <c r="F8" s="9">
        <v>109.91</v>
      </c>
      <c r="G8" s="9">
        <v>1589.72</v>
      </c>
      <c r="H8" s="9">
        <v>709</v>
      </c>
      <c r="I8" s="9">
        <v>855.03</v>
      </c>
      <c r="J8" s="9">
        <v>3153.75</v>
      </c>
      <c r="K8" s="9">
        <v>3043.85</v>
      </c>
      <c r="L8" s="7">
        <v>41878</v>
      </c>
      <c r="M8" s="7">
        <v>41894</v>
      </c>
      <c r="N8" s="6">
        <v>10991</v>
      </c>
      <c r="O8" s="6">
        <v>804669</v>
      </c>
      <c r="P8" s="6" t="s">
        <v>1171</v>
      </c>
    </row>
    <row r="9" spans="1:16" ht="48" x14ac:dyDescent="0.2">
      <c r="A9" s="6" t="s">
        <v>965</v>
      </c>
      <c r="B9" s="6" t="s">
        <v>73</v>
      </c>
      <c r="C9" s="6" t="s">
        <v>966</v>
      </c>
      <c r="D9" s="9">
        <v>3059.65</v>
      </c>
      <c r="E9" s="9">
        <v>3108.43</v>
      </c>
      <c r="F9" s="9">
        <v>123.13</v>
      </c>
      <c r="G9" s="9">
        <v>6168.08</v>
      </c>
      <c r="H9" s="9">
        <v>709</v>
      </c>
      <c r="I9" s="9">
        <v>2093.13</v>
      </c>
      <c r="J9" s="9">
        <v>8970.2099999999991</v>
      </c>
      <c r="K9" s="9">
        <v>8847.09</v>
      </c>
      <c r="L9" s="7">
        <v>41904</v>
      </c>
      <c r="M9" s="7">
        <v>41919</v>
      </c>
      <c r="N9" s="6">
        <v>11150</v>
      </c>
      <c r="O9" s="6">
        <v>805215</v>
      </c>
      <c r="P9" s="6" t="s">
        <v>1172</v>
      </c>
    </row>
    <row r="10" spans="1:16" ht="24" x14ac:dyDescent="0.2">
      <c r="A10" s="6" t="s">
        <v>965</v>
      </c>
      <c r="B10" s="6" t="s">
        <v>972</v>
      </c>
      <c r="C10" s="6" t="s">
        <v>966</v>
      </c>
      <c r="D10" s="9">
        <v>649.52</v>
      </c>
      <c r="E10" s="9">
        <v>0</v>
      </c>
      <c r="F10" s="9">
        <v>33.07</v>
      </c>
      <c r="G10" s="9">
        <v>649.52</v>
      </c>
      <c r="H10" s="9">
        <v>350</v>
      </c>
      <c r="I10" s="9">
        <v>425</v>
      </c>
      <c r="J10" s="9">
        <v>1424.52</v>
      </c>
      <c r="K10" s="9">
        <v>1391.45</v>
      </c>
      <c r="L10" s="7">
        <v>41936</v>
      </c>
      <c r="M10" s="6" t="s">
        <v>65</v>
      </c>
      <c r="N10" s="6">
        <v>11325</v>
      </c>
      <c r="O10" s="6"/>
      <c r="P10" s="6" t="s">
        <v>973</v>
      </c>
    </row>
    <row r="11" spans="1:16" ht="36" x14ac:dyDescent="0.2">
      <c r="A11" s="6" t="s">
        <v>965</v>
      </c>
      <c r="B11" s="6" t="s">
        <v>974</v>
      </c>
      <c r="C11" s="6" t="s">
        <v>966</v>
      </c>
      <c r="D11" s="9">
        <v>0</v>
      </c>
      <c r="E11" s="9">
        <v>0</v>
      </c>
      <c r="F11" s="9">
        <v>33.07</v>
      </c>
      <c r="G11" s="9">
        <v>0</v>
      </c>
      <c r="H11" s="9">
        <v>350</v>
      </c>
      <c r="I11" s="9">
        <v>1522.11</v>
      </c>
      <c r="J11" s="9">
        <v>1872.11</v>
      </c>
      <c r="K11" s="9">
        <v>1839.04</v>
      </c>
      <c r="L11" s="7">
        <v>41999</v>
      </c>
      <c r="M11" s="6" t="s">
        <v>65</v>
      </c>
      <c r="N11" s="6">
        <v>11630</v>
      </c>
      <c r="O11" s="6"/>
      <c r="P11" s="6" t="s">
        <v>975</v>
      </c>
    </row>
    <row r="12" spans="1:16" ht="36" x14ac:dyDescent="0.2">
      <c r="A12" s="6" t="s">
        <v>976</v>
      </c>
      <c r="B12" s="6" t="s">
        <v>977</v>
      </c>
      <c r="C12" s="6" t="s">
        <v>978</v>
      </c>
      <c r="D12" s="9">
        <v>2062.25</v>
      </c>
      <c r="E12" s="9">
        <v>1363.75</v>
      </c>
      <c r="F12" s="9">
        <v>111.89</v>
      </c>
      <c r="G12" s="9">
        <v>3426</v>
      </c>
      <c r="H12" s="9">
        <v>709</v>
      </c>
      <c r="I12" s="9">
        <v>688.13</v>
      </c>
      <c r="J12" s="9">
        <v>4823.13</v>
      </c>
      <c r="K12" s="9">
        <v>4711.24</v>
      </c>
      <c r="L12" s="7">
        <v>41723</v>
      </c>
      <c r="M12" s="7">
        <v>41739</v>
      </c>
      <c r="N12" s="6">
        <v>9683</v>
      </c>
      <c r="O12" s="6">
        <v>801768</v>
      </c>
      <c r="P12" s="6" t="s">
        <v>1173</v>
      </c>
    </row>
    <row r="13" spans="1:16" ht="36" x14ac:dyDescent="0.2">
      <c r="A13" s="6" t="s">
        <v>976</v>
      </c>
      <c r="B13" s="6" t="s">
        <v>979</v>
      </c>
      <c r="C13" s="6" t="s">
        <v>978</v>
      </c>
      <c r="D13" s="9">
        <v>2620.8000000000002</v>
      </c>
      <c r="E13" s="9">
        <v>1507.5</v>
      </c>
      <c r="F13" s="9">
        <v>114.78</v>
      </c>
      <c r="G13" s="9">
        <v>4128.3</v>
      </c>
      <c r="H13" s="9">
        <v>709</v>
      </c>
      <c r="I13" s="9">
        <v>1726.23</v>
      </c>
      <c r="J13" s="9">
        <v>6563.53</v>
      </c>
      <c r="K13" s="9">
        <v>6448.75</v>
      </c>
      <c r="L13" s="7">
        <v>41723</v>
      </c>
      <c r="M13" s="7">
        <v>41739</v>
      </c>
      <c r="N13" s="6">
        <v>9675</v>
      </c>
      <c r="O13" s="6">
        <v>801768</v>
      </c>
      <c r="P13" s="6" t="s">
        <v>1174</v>
      </c>
    </row>
    <row r="14" spans="1:16" ht="36" x14ac:dyDescent="0.2">
      <c r="A14" s="6" t="s">
        <v>976</v>
      </c>
      <c r="B14" s="6" t="s">
        <v>23</v>
      </c>
      <c r="C14" s="6" t="s">
        <v>978</v>
      </c>
      <c r="D14" s="9">
        <v>255.55</v>
      </c>
      <c r="E14" s="9">
        <v>776.38</v>
      </c>
      <c r="F14" s="9">
        <v>111.89</v>
      </c>
      <c r="G14" s="9">
        <v>1031.93</v>
      </c>
      <c r="H14" s="9">
        <v>709</v>
      </c>
      <c r="I14" s="9">
        <v>548.21</v>
      </c>
      <c r="J14" s="9">
        <v>2289.14</v>
      </c>
      <c r="K14" s="9">
        <v>2177.25</v>
      </c>
      <c r="L14" s="7">
        <v>41711</v>
      </c>
      <c r="M14" s="7">
        <v>41725</v>
      </c>
      <c r="N14" s="6">
        <v>9679</v>
      </c>
      <c r="O14" s="6">
        <v>801355</v>
      </c>
      <c r="P14" s="6" t="s">
        <v>980</v>
      </c>
    </row>
    <row r="15" spans="1:16" ht="36" x14ac:dyDescent="0.2">
      <c r="A15" s="6" t="s">
        <v>976</v>
      </c>
      <c r="B15" s="6" t="s">
        <v>36</v>
      </c>
      <c r="C15" s="6" t="s">
        <v>978</v>
      </c>
      <c r="D15" s="9">
        <v>1076.32</v>
      </c>
      <c r="E15" s="9">
        <v>1036.8800000000001</v>
      </c>
      <c r="F15" s="9">
        <v>111.89</v>
      </c>
      <c r="G15" s="9">
        <v>2113.1999999999998</v>
      </c>
      <c r="H15" s="9">
        <v>709</v>
      </c>
      <c r="I15" s="9">
        <v>496.34</v>
      </c>
      <c r="J15" s="9">
        <v>3318.54</v>
      </c>
      <c r="K15" s="9">
        <v>3206.65</v>
      </c>
      <c r="L15" s="7">
        <v>41711</v>
      </c>
      <c r="M15" s="7">
        <v>41725</v>
      </c>
      <c r="N15" s="6">
        <v>9677</v>
      </c>
      <c r="O15" s="6">
        <v>801355</v>
      </c>
      <c r="P15" s="6" t="s">
        <v>1175</v>
      </c>
    </row>
    <row r="16" spans="1:16" ht="36" x14ac:dyDescent="0.2">
      <c r="A16" s="6" t="s">
        <v>976</v>
      </c>
      <c r="B16" s="6" t="s">
        <v>981</v>
      </c>
      <c r="C16" s="6" t="s">
        <v>978</v>
      </c>
      <c r="D16" s="9">
        <v>337.5</v>
      </c>
      <c r="E16" s="9">
        <v>311.83</v>
      </c>
      <c r="F16" s="9">
        <v>111.89</v>
      </c>
      <c r="G16" s="9">
        <v>649.33000000000004</v>
      </c>
      <c r="H16" s="9">
        <v>709</v>
      </c>
      <c r="I16" s="9">
        <v>779.9</v>
      </c>
      <c r="J16" s="9">
        <v>2138.23</v>
      </c>
      <c r="K16" s="9">
        <v>2026.34</v>
      </c>
      <c r="L16" s="7">
        <v>41711</v>
      </c>
      <c r="M16" s="7">
        <v>41719</v>
      </c>
      <c r="N16" s="6">
        <v>9784</v>
      </c>
      <c r="O16" s="6">
        <v>801357</v>
      </c>
      <c r="P16" s="6" t="s">
        <v>1176</v>
      </c>
    </row>
    <row r="17" spans="1:16" ht="36" x14ac:dyDescent="0.2">
      <c r="A17" s="6" t="s">
        <v>976</v>
      </c>
      <c r="B17" s="6" t="s">
        <v>44</v>
      </c>
      <c r="C17" s="6" t="s">
        <v>978</v>
      </c>
      <c r="D17" s="9">
        <v>472.85</v>
      </c>
      <c r="E17" s="9">
        <v>802.4</v>
      </c>
      <c r="F17" s="9">
        <v>111.71</v>
      </c>
      <c r="G17" s="9">
        <v>1275.25</v>
      </c>
      <c r="H17" s="9">
        <v>709</v>
      </c>
      <c r="I17" s="9">
        <v>593.91999999999996</v>
      </c>
      <c r="J17" s="9">
        <v>2578.17</v>
      </c>
      <c r="K17" s="9">
        <v>2466.46</v>
      </c>
      <c r="L17" s="7">
        <v>41771</v>
      </c>
      <c r="M17" s="7">
        <v>41793</v>
      </c>
      <c r="N17" s="6">
        <v>10121</v>
      </c>
      <c r="O17" s="6">
        <v>802672</v>
      </c>
      <c r="P17" s="6" t="s">
        <v>1177</v>
      </c>
    </row>
    <row r="18" spans="1:16" ht="36" x14ac:dyDescent="0.2">
      <c r="A18" s="6" t="s">
        <v>976</v>
      </c>
      <c r="B18" s="6" t="s">
        <v>982</v>
      </c>
      <c r="C18" s="6" t="s">
        <v>978</v>
      </c>
      <c r="D18" s="9">
        <v>1053.97</v>
      </c>
      <c r="E18" s="9">
        <v>881.71</v>
      </c>
      <c r="F18" s="9">
        <v>112.61</v>
      </c>
      <c r="G18" s="9">
        <v>1935.68</v>
      </c>
      <c r="H18" s="9">
        <v>709</v>
      </c>
      <c r="I18" s="9">
        <v>1274.76</v>
      </c>
      <c r="J18" s="9">
        <v>3919.44</v>
      </c>
      <c r="K18" s="9">
        <v>3806.83</v>
      </c>
      <c r="L18" s="7">
        <v>41768</v>
      </c>
      <c r="M18" s="7">
        <v>41793</v>
      </c>
      <c r="N18" s="6">
        <v>10226</v>
      </c>
      <c r="O18" s="6">
        <v>802672</v>
      </c>
      <c r="P18" s="6" t="s">
        <v>1178</v>
      </c>
    </row>
    <row r="19" spans="1:16" ht="36" x14ac:dyDescent="0.2">
      <c r="A19" s="6" t="s">
        <v>976</v>
      </c>
      <c r="B19" s="6" t="s">
        <v>47</v>
      </c>
      <c r="C19" s="6" t="s">
        <v>978</v>
      </c>
      <c r="D19" s="9">
        <v>305.51</v>
      </c>
      <c r="E19" s="9">
        <v>913.92</v>
      </c>
      <c r="F19" s="9">
        <v>109.91</v>
      </c>
      <c r="G19" s="9">
        <v>1219.43</v>
      </c>
      <c r="H19" s="9">
        <v>709</v>
      </c>
      <c r="I19" s="9">
        <v>686.76</v>
      </c>
      <c r="J19" s="9">
        <v>2615.19</v>
      </c>
      <c r="K19" s="9">
        <v>2505.3000000000002</v>
      </c>
      <c r="L19" s="7">
        <v>41878</v>
      </c>
      <c r="M19" s="7">
        <v>41894</v>
      </c>
      <c r="N19" s="6">
        <v>10995</v>
      </c>
      <c r="O19" s="6">
        <v>804673</v>
      </c>
      <c r="P19" s="6" t="s">
        <v>1179</v>
      </c>
    </row>
    <row r="20" spans="1:16" ht="36" x14ac:dyDescent="0.2">
      <c r="A20" s="6" t="s">
        <v>976</v>
      </c>
      <c r="B20" s="6" t="s">
        <v>983</v>
      </c>
      <c r="C20" s="6" t="s">
        <v>978</v>
      </c>
      <c r="D20" s="9">
        <v>102.08</v>
      </c>
      <c r="E20" s="9">
        <v>1145.1300000000001</v>
      </c>
      <c r="F20" s="9">
        <v>112.79</v>
      </c>
      <c r="G20" s="9">
        <v>1247.21</v>
      </c>
      <c r="H20" s="9">
        <v>709</v>
      </c>
      <c r="I20" s="9">
        <v>726.23</v>
      </c>
      <c r="J20" s="9">
        <v>2682.44</v>
      </c>
      <c r="K20" s="9">
        <v>2569.66</v>
      </c>
      <c r="L20" s="7">
        <v>41936</v>
      </c>
      <c r="M20" s="7">
        <v>41978</v>
      </c>
      <c r="N20" s="6">
        <v>11336</v>
      </c>
      <c r="O20" s="6">
        <v>806259</v>
      </c>
      <c r="P20" s="6" t="s">
        <v>1180</v>
      </c>
    </row>
    <row r="21" spans="1:16" ht="36" x14ac:dyDescent="0.2">
      <c r="A21" s="6" t="s">
        <v>976</v>
      </c>
      <c r="B21" s="6" t="s">
        <v>29</v>
      </c>
      <c r="C21" s="6" t="s">
        <v>978</v>
      </c>
      <c r="D21" s="9">
        <v>754.94</v>
      </c>
      <c r="E21" s="9">
        <v>1024</v>
      </c>
      <c r="F21" s="9">
        <v>112.6</v>
      </c>
      <c r="G21" s="9">
        <v>1778.94</v>
      </c>
      <c r="H21" s="9">
        <v>709</v>
      </c>
      <c r="I21" s="9">
        <v>771.96</v>
      </c>
      <c r="J21" s="9">
        <v>3259.9</v>
      </c>
      <c r="K21" s="9">
        <v>3147.3</v>
      </c>
      <c r="L21" s="7">
        <v>41725</v>
      </c>
      <c r="M21" s="7">
        <v>41739</v>
      </c>
      <c r="N21" s="6">
        <v>9903</v>
      </c>
      <c r="O21" s="6">
        <v>801768</v>
      </c>
      <c r="P21" s="6" t="s">
        <v>1181</v>
      </c>
    </row>
    <row r="22" spans="1:16" ht="60" x14ac:dyDescent="0.2">
      <c r="A22" s="6" t="s">
        <v>984</v>
      </c>
      <c r="B22" s="6" t="s">
        <v>51</v>
      </c>
      <c r="C22" s="6" t="s">
        <v>985</v>
      </c>
      <c r="D22" s="9">
        <v>63309.8</v>
      </c>
      <c r="E22" s="9">
        <v>0</v>
      </c>
      <c r="F22" s="9">
        <v>5982.78</v>
      </c>
      <c r="G22" s="9">
        <v>63309.8</v>
      </c>
      <c r="H22" s="9">
        <v>0</v>
      </c>
      <c r="I22" s="9">
        <v>0</v>
      </c>
      <c r="J22" s="9">
        <v>63309.8</v>
      </c>
      <c r="K22" s="9">
        <v>57327.02</v>
      </c>
      <c r="L22" s="7">
        <v>41723</v>
      </c>
      <c r="M22" s="7">
        <v>41736</v>
      </c>
      <c r="N22" s="6" t="s">
        <v>969</v>
      </c>
      <c r="O22" s="6">
        <v>801679</v>
      </c>
      <c r="P22" s="6" t="s">
        <v>986</v>
      </c>
    </row>
    <row r="23" spans="1:16" ht="24" x14ac:dyDescent="0.2">
      <c r="A23" s="6" t="s">
        <v>984</v>
      </c>
      <c r="B23" s="6" t="s">
        <v>987</v>
      </c>
      <c r="C23" s="6" t="s">
        <v>985</v>
      </c>
      <c r="D23" s="9">
        <v>4287.0600000000004</v>
      </c>
      <c r="E23" s="9">
        <v>0</v>
      </c>
      <c r="F23" s="9">
        <v>33.07</v>
      </c>
      <c r="G23" s="9">
        <v>4287.0600000000004</v>
      </c>
      <c r="H23" s="9">
        <v>350</v>
      </c>
      <c r="I23" s="9">
        <v>212.5</v>
      </c>
      <c r="J23" s="9">
        <v>4849.5600000000004</v>
      </c>
      <c r="K23" s="9">
        <v>4849.5600000000004</v>
      </c>
      <c r="L23" s="7">
        <v>41723</v>
      </c>
      <c r="M23" s="7">
        <v>41761</v>
      </c>
      <c r="N23" s="6">
        <v>9609</v>
      </c>
      <c r="O23" s="6">
        <v>802117</v>
      </c>
      <c r="P23" s="6" t="s">
        <v>988</v>
      </c>
    </row>
    <row r="24" spans="1:16" ht="36" x14ac:dyDescent="0.2">
      <c r="A24" s="6" t="s">
        <v>984</v>
      </c>
      <c r="B24" s="6" t="s">
        <v>51</v>
      </c>
      <c r="C24" s="6" t="s">
        <v>985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5998.78</v>
      </c>
      <c r="J24" s="9">
        <v>5998.78</v>
      </c>
      <c r="K24" s="9">
        <v>5982.78</v>
      </c>
      <c r="L24" s="7">
        <v>41740</v>
      </c>
      <c r="M24" s="7">
        <v>41761</v>
      </c>
      <c r="N24" s="6"/>
      <c r="O24" s="6">
        <v>802114</v>
      </c>
      <c r="P24" s="6" t="s">
        <v>989</v>
      </c>
    </row>
    <row r="25" spans="1:16" ht="24" x14ac:dyDescent="0.2">
      <c r="A25" s="6" t="s">
        <v>984</v>
      </c>
      <c r="B25" s="6" t="s">
        <v>990</v>
      </c>
      <c r="C25" s="6" t="s">
        <v>985</v>
      </c>
      <c r="D25" s="9">
        <v>821.25</v>
      </c>
      <c r="E25" s="9">
        <v>0</v>
      </c>
      <c r="F25" s="9">
        <v>0</v>
      </c>
      <c r="G25" s="9">
        <v>821.25</v>
      </c>
      <c r="H25" s="9">
        <v>0</v>
      </c>
      <c r="I25" s="9">
        <v>0</v>
      </c>
      <c r="J25" s="9">
        <v>821.25</v>
      </c>
      <c r="K25" s="9">
        <v>821.25</v>
      </c>
      <c r="L25" s="7">
        <v>41768</v>
      </c>
      <c r="M25" s="7">
        <v>41793</v>
      </c>
      <c r="N25" s="6"/>
      <c r="O25" s="6">
        <v>802668</v>
      </c>
      <c r="P25" s="6" t="s">
        <v>991</v>
      </c>
    </row>
    <row r="26" spans="1:16" ht="36" x14ac:dyDescent="0.2">
      <c r="A26" s="6" t="s">
        <v>984</v>
      </c>
      <c r="B26" s="6" t="s">
        <v>992</v>
      </c>
      <c r="C26" s="6" t="s">
        <v>985</v>
      </c>
      <c r="D26" s="9">
        <v>348.3</v>
      </c>
      <c r="E26" s="9">
        <v>672.3</v>
      </c>
      <c r="F26" s="9">
        <v>111.71</v>
      </c>
      <c r="G26" s="9">
        <v>1020.6</v>
      </c>
      <c r="H26" s="9">
        <v>709</v>
      </c>
      <c r="I26" s="9">
        <v>477.18</v>
      </c>
      <c r="J26" s="9">
        <v>2206.7800000000002</v>
      </c>
      <c r="K26" s="9">
        <v>2095.0700000000002</v>
      </c>
      <c r="L26" s="7">
        <v>41768</v>
      </c>
      <c r="M26" s="7">
        <v>41793</v>
      </c>
      <c r="N26" s="6">
        <v>1011</v>
      </c>
      <c r="O26" s="6">
        <v>802668</v>
      </c>
      <c r="P26" s="6" t="s">
        <v>1182</v>
      </c>
    </row>
    <row r="27" spans="1:16" ht="36" x14ac:dyDescent="0.2">
      <c r="A27" s="6" t="s">
        <v>984</v>
      </c>
      <c r="B27" s="6" t="s">
        <v>993</v>
      </c>
      <c r="C27" s="6" t="s">
        <v>985</v>
      </c>
      <c r="D27" s="9">
        <v>97.66</v>
      </c>
      <c r="E27" s="9">
        <v>747</v>
      </c>
      <c r="F27" s="9">
        <v>111.71</v>
      </c>
      <c r="G27" s="9">
        <v>844.66</v>
      </c>
      <c r="H27" s="9">
        <v>709</v>
      </c>
      <c r="I27" s="9">
        <v>489.8</v>
      </c>
      <c r="J27" s="9">
        <v>2043.46</v>
      </c>
      <c r="K27" s="9">
        <v>1931.75</v>
      </c>
      <c r="L27" s="7">
        <v>41771</v>
      </c>
      <c r="M27" s="7">
        <v>41793</v>
      </c>
      <c r="N27" s="6">
        <v>10115</v>
      </c>
      <c r="O27" s="6">
        <v>802668</v>
      </c>
      <c r="P27" s="6" t="s">
        <v>1183</v>
      </c>
    </row>
    <row r="28" spans="1:16" ht="24" x14ac:dyDescent="0.2">
      <c r="A28" s="6" t="s">
        <v>984</v>
      </c>
      <c r="B28" s="6" t="s">
        <v>55</v>
      </c>
      <c r="C28" s="6" t="s">
        <v>985</v>
      </c>
      <c r="D28" s="9">
        <v>0</v>
      </c>
      <c r="E28" s="9">
        <v>0</v>
      </c>
      <c r="F28" s="9">
        <v>67</v>
      </c>
      <c r="G28" s="9">
        <v>0</v>
      </c>
      <c r="H28" s="9">
        <v>709</v>
      </c>
      <c r="I28" s="9">
        <v>333.95</v>
      </c>
      <c r="J28" s="9">
        <v>1042.95</v>
      </c>
      <c r="K28" s="9">
        <v>975.95</v>
      </c>
      <c r="L28" s="7">
        <v>41771</v>
      </c>
      <c r="M28" s="7">
        <v>41793</v>
      </c>
      <c r="N28" s="6">
        <v>10110</v>
      </c>
      <c r="O28" s="6">
        <v>802668</v>
      </c>
      <c r="P28" s="6" t="s">
        <v>1184</v>
      </c>
    </row>
    <row r="29" spans="1:16" ht="48" x14ac:dyDescent="0.2">
      <c r="A29" s="6" t="s">
        <v>984</v>
      </c>
      <c r="B29" s="6" t="s">
        <v>58</v>
      </c>
      <c r="C29" s="6" t="s">
        <v>985</v>
      </c>
      <c r="D29" s="9">
        <v>3859.26</v>
      </c>
      <c r="E29" s="9">
        <v>3737.56</v>
      </c>
      <c r="F29" s="9">
        <v>129.51</v>
      </c>
      <c r="G29" s="9">
        <v>7596.82</v>
      </c>
      <c r="H29" s="9">
        <v>709</v>
      </c>
      <c r="I29" s="9">
        <v>1597.72</v>
      </c>
      <c r="J29" s="9">
        <v>9903.5400000000009</v>
      </c>
      <c r="K29" s="9">
        <v>9774.0400000000009</v>
      </c>
      <c r="L29" s="7">
        <v>41878</v>
      </c>
      <c r="M29" s="7">
        <v>41913</v>
      </c>
      <c r="N29" s="6">
        <v>10891</v>
      </c>
      <c r="O29" s="6">
        <v>804960</v>
      </c>
      <c r="P29" s="6" t="s">
        <v>1185</v>
      </c>
    </row>
    <row r="30" spans="1:16" ht="36" x14ac:dyDescent="0.2">
      <c r="A30" s="6" t="s">
        <v>984</v>
      </c>
      <c r="B30" s="6" t="s">
        <v>66</v>
      </c>
      <c r="C30" s="6" t="s">
        <v>985</v>
      </c>
      <c r="D30" s="9">
        <v>811.9</v>
      </c>
      <c r="E30" s="9">
        <v>668.67</v>
      </c>
      <c r="F30" s="9">
        <v>109.91</v>
      </c>
      <c r="G30" s="9">
        <v>1480.57</v>
      </c>
      <c r="H30" s="9">
        <v>709</v>
      </c>
      <c r="I30" s="9">
        <v>671.41</v>
      </c>
      <c r="J30" s="9">
        <v>2860.98</v>
      </c>
      <c r="K30" s="9">
        <v>2751.08</v>
      </c>
      <c r="L30" s="7">
        <v>41901</v>
      </c>
      <c r="M30" s="7">
        <v>41946</v>
      </c>
      <c r="N30" s="6">
        <v>11154</v>
      </c>
      <c r="O30" s="6">
        <v>805632</v>
      </c>
      <c r="P30" s="6" t="s">
        <v>1186</v>
      </c>
    </row>
    <row r="31" spans="1:16" ht="48" x14ac:dyDescent="0.2">
      <c r="A31" s="6" t="s">
        <v>984</v>
      </c>
      <c r="B31" s="6" t="s">
        <v>63</v>
      </c>
      <c r="C31" s="6" t="s">
        <v>985</v>
      </c>
      <c r="D31" s="9">
        <v>6805.76</v>
      </c>
      <c r="E31" s="9">
        <v>6512.27</v>
      </c>
      <c r="F31" s="9">
        <v>156.78</v>
      </c>
      <c r="G31" s="9">
        <v>13318.03</v>
      </c>
      <c r="H31" s="9">
        <v>709</v>
      </c>
      <c r="I31" s="9">
        <v>2802.18</v>
      </c>
      <c r="J31" s="9">
        <v>16829.21</v>
      </c>
      <c r="K31" s="9">
        <v>16672.43</v>
      </c>
      <c r="L31" s="7">
        <v>41901</v>
      </c>
      <c r="M31" s="7">
        <v>41946</v>
      </c>
      <c r="N31" s="6">
        <v>11176</v>
      </c>
      <c r="O31" s="6">
        <v>805632</v>
      </c>
      <c r="P31" s="6" t="s">
        <v>1187</v>
      </c>
    </row>
    <row r="32" spans="1:16" ht="48" x14ac:dyDescent="0.2">
      <c r="A32" s="6" t="s">
        <v>984</v>
      </c>
      <c r="B32" s="6" t="s">
        <v>60</v>
      </c>
      <c r="C32" s="6" t="s">
        <v>985</v>
      </c>
      <c r="D32" s="9">
        <v>1038.93</v>
      </c>
      <c r="E32" s="9">
        <v>1290.5999999999999</v>
      </c>
      <c r="F32" s="9">
        <v>109.91</v>
      </c>
      <c r="G32" s="9">
        <v>2329.5300000000002</v>
      </c>
      <c r="H32" s="9">
        <v>709</v>
      </c>
      <c r="I32" s="9">
        <v>1136.1600000000001</v>
      </c>
      <c r="J32" s="9">
        <v>4174.6899999999996</v>
      </c>
      <c r="K32" s="9">
        <v>4064.78</v>
      </c>
      <c r="L32" s="7">
        <v>41901</v>
      </c>
      <c r="M32" s="7">
        <v>41946</v>
      </c>
      <c r="N32" s="6">
        <v>11152</v>
      </c>
      <c r="O32" s="6">
        <v>805632</v>
      </c>
      <c r="P32" s="6" t="s">
        <v>1188</v>
      </c>
    </row>
    <row r="33" spans="1:16" ht="48" x14ac:dyDescent="0.2">
      <c r="A33" s="6" t="s">
        <v>984</v>
      </c>
      <c r="B33" s="6" t="s">
        <v>994</v>
      </c>
      <c r="C33" s="6" t="s">
        <v>985</v>
      </c>
      <c r="D33" s="9">
        <v>0</v>
      </c>
      <c r="E33" s="9">
        <v>2874.6</v>
      </c>
      <c r="F33" s="9">
        <v>33.07</v>
      </c>
      <c r="G33" s="9">
        <v>2874.6</v>
      </c>
      <c r="H33" s="9">
        <v>350</v>
      </c>
      <c r="I33" s="9">
        <v>0</v>
      </c>
      <c r="J33" s="9">
        <v>3224.6</v>
      </c>
      <c r="K33" s="9">
        <v>3191.52</v>
      </c>
      <c r="L33" s="7">
        <v>41901</v>
      </c>
      <c r="M33" s="7">
        <v>41946</v>
      </c>
      <c r="N33" s="6">
        <v>11139</v>
      </c>
      <c r="O33" s="6">
        <v>805632</v>
      </c>
      <c r="P33" s="6" t="s">
        <v>995</v>
      </c>
    </row>
    <row r="34" spans="1:16" ht="24" x14ac:dyDescent="0.2">
      <c r="A34" s="6" t="s">
        <v>984</v>
      </c>
      <c r="B34" s="6" t="s">
        <v>996</v>
      </c>
      <c r="C34" s="6" t="s">
        <v>985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1393.7</v>
      </c>
      <c r="J34" s="9">
        <v>1393.7</v>
      </c>
      <c r="K34" s="9">
        <v>1393.7</v>
      </c>
      <c r="L34" s="7">
        <v>41999</v>
      </c>
      <c r="M34" s="6" t="s">
        <v>65</v>
      </c>
      <c r="N34" s="6" t="s">
        <v>969</v>
      </c>
      <c r="O34" s="6"/>
      <c r="P34" s="6" t="s">
        <v>1263</v>
      </c>
    </row>
    <row r="35" spans="1:16" ht="48" x14ac:dyDescent="0.2">
      <c r="A35" s="6" t="s">
        <v>997</v>
      </c>
      <c r="B35" s="6" t="s">
        <v>233</v>
      </c>
      <c r="C35" s="6" t="s">
        <v>998</v>
      </c>
      <c r="D35" s="9">
        <v>980.95</v>
      </c>
      <c r="E35" s="9">
        <v>968.45</v>
      </c>
      <c r="F35" s="9">
        <v>111.89</v>
      </c>
      <c r="G35" s="9">
        <v>1949.4</v>
      </c>
      <c r="H35" s="9">
        <v>709</v>
      </c>
      <c r="I35" s="9">
        <v>1302.74</v>
      </c>
      <c r="J35" s="9">
        <v>3961.14</v>
      </c>
      <c r="K35" s="9">
        <v>3849.25</v>
      </c>
      <c r="L35" s="7">
        <v>41723</v>
      </c>
      <c r="M35" s="7">
        <v>41744</v>
      </c>
      <c r="N35" s="6">
        <v>9687</v>
      </c>
      <c r="O35" s="6">
        <v>801833</v>
      </c>
      <c r="P35" s="6" t="s">
        <v>1189</v>
      </c>
    </row>
    <row r="36" spans="1:16" ht="36" x14ac:dyDescent="0.2">
      <c r="A36" s="6" t="s">
        <v>997</v>
      </c>
      <c r="B36" s="6" t="s">
        <v>253</v>
      </c>
      <c r="C36" s="6" t="s">
        <v>998</v>
      </c>
      <c r="D36" s="9">
        <v>141.77000000000001</v>
      </c>
      <c r="E36" s="9">
        <v>1024</v>
      </c>
      <c r="F36" s="9">
        <v>112.61</v>
      </c>
      <c r="G36" s="9">
        <v>1165.77</v>
      </c>
      <c r="H36" s="9">
        <v>709</v>
      </c>
      <c r="I36" s="9">
        <v>774.35</v>
      </c>
      <c r="J36" s="9">
        <v>2649.12</v>
      </c>
      <c r="K36" s="9">
        <v>2536.5100000000002</v>
      </c>
      <c r="L36" s="7">
        <v>41723</v>
      </c>
      <c r="M36" s="7">
        <v>41744</v>
      </c>
      <c r="N36" s="6">
        <v>9786</v>
      </c>
      <c r="O36" s="6">
        <v>801833</v>
      </c>
      <c r="P36" s="6" t="s">
        <v>1190</v>
      </c>
    </row>
    <row r="37" spans="1:16" ht="36" x14ac:dyDescent="0.2">
      <c r="A37" s="6" t="s">
        <v>997</v>
      </c>
      <c r="B37" s="6" t="s">
        <v>229</v>
      </c>
      <c r="C37" s="6" t="s">
        <v>998</v>
      </c>
      <c r="D37" s="9">
        <v>1660.97</v>
      </c>
      <c r="E37" s="9">
        <v>1628.71</v>
      </c>
      <c r="F37" s="9">
        <v>112.6</v>
      </c>
      <c r="G37" s="9">
        <v>3289.68</v>
      </c>
      <c r="H37" s="9">
        <v>709</v>
      </c>
      <c r="I37" s="9">
        <v>1124.6099999999999</v>
      </c>
      <c r="J37" s="9">
        <v>5123.29</v>
      </c>
      <c r="K37" s="9">
        <v>5010.7</v>
      </c>
      <c r="L37" s="7">
        <v>41726</v>
      </c>
      <c r="M37" s="7">
        <v>41744</v>
      </c>
      <c r="N37" s="6">
        <v>9901</v>
      </c>
      <c r="O37" s="6">
        <v>801833</v>
      </c>
      <c r="P37" s="6" t="s">
        <v>1191</v>
      </c>
    </row>
    <row r="38" spans="1:16" ht="36" x14ac:dyDescent="0.2">
      <c r="A38" s="6" t="s">
        <v>997</v>
      </c>
      <c r="B38" s="6" t="s">
        <v>240</v>
      </c>
      <c r="C38" s="6" t="s">
        <v>998</v>
      </c>
      <c r="D38" s="9">
        <v>693.54</v>
      </c>
      <c r="E38" s="9">
        <v>768.05</v>
      </c>
      <c r="F38" s="9">
        <v>112.6</v>
      </c>
      <c r="G38" s="9">
        <v>1461.59</v>
      </c>
      <c r="H38" s="9">
        <v>709</v>
      </c>
      <c r="I38" s="9">
        <v>966.6</v>
      </c>
      <c r="J38" s="9">
        <v>3137.19</v>
      </c>
      <c r="K38" s="9">
        <v>3024.59</v>
      </c>
      <c r="L38" s="7">
        <v>41725</v>
      </c>
      <c r="M38" s="7">
        <v>41744</v>
      </c>
      <c r="N38" s="6">
        <v>9905</v>
      </c>
      <c r="O38" s="6">
        <v>801833</v>
      </c>
      <c r="P38" s="6" t="s">
        <v>1192</v>
      </c>
    </row>
    <row r="39" spans="1:16" ht="48" x14ac:dyDescent="0.2">
      <c r="A39" s="6" t="s">
        <v>997</v>
      </c>
      <c r="B39" s="6" t="s">
        <v>235</v>
      </c>
      <c r="C39" s="6" t="s">
        <v>998</v>
      </c>
      <c r="D39" s="9">
        <v>3595.16</v>
      </c>
      <c r="E39" s="9">
        <v>2468.3000000000002</v>
      </c>
      <c r="F39" s="9">
        <v>115.79</v>
      </c>
      <c r="G39" s="9">
        <v>6063.46</v>
      </c>
      <c r="H39" s="9">
        <v>709</v>
      </c>
      <c r="I39" s="9">
        <v>2093.52</v>
      </c>
      <c r="J39" s="9">
        <v>8865.98</v>
      </c>
      <c r="K39" s="9">
        <v>8750.19</v>
      </c>
      <c r="L39" s="7">
        <v>41725</v>
      </c>
      <c r="M39" s="7">
        <v>41744</v>
      </c>
      <c r="N39" s="6">
        <v>9893</v>
      </c>
      <c r="O39" s="6">
        <v>801833</v>
      </c>
      <c r="P39" s="6" t="s">
        <v>1193</v>
      </c>
    </row>
    <row r="40" spans="1:16" ht="36" x14ac:dyDescent="0.2">
      <c r="A40" s="6" t="s">
        <v>997</v>
      </c>
      <c r="B40" s="6" t="s">
        <v>231</v>
      </c>
      <c r="C40" s="6" t="s">
        <v>998</v>
      </c>
      <c r="D40" s="9">
        <v>552.23</v>
      </c>
      <c r="E40" s="9">
        <v>2498.61</v>
      </c>
      <c r="F40" s="9">
        <v>110.45</v>
      </c>
      <c r="G40" s="9">
        <v>3050.84</v>
      </c>
      <c r="H40" s="9">
        <v>709</v>
      </c>
      <c r="I40" s="9">
        <v>1021.6</v>
      </c>
      <c r="J40" s="9">
        <v>4781.4399999999996</v>
      </c>
      <c r="K40" s="9">
        <v>4670.99</v>
      </c>
      <c r="L40" s="7">
        <v>41771</v>
      </c>
      <c r="M40" s="7">
        <v>41793</v>
      </c>
      <c r="N40" s="6">
        <v>10099</v>
      </c>
      <c r="O40" s="6">
        <v>802706</v>
      </c>
      <c r="P40" s="6" t="s">
        <v>1194</v>
      </c>
    </row>
    <row r="41" spans="1:16" ht="36" x14ac:dyDescent="0.2">
      <c r="A41" s="6" t="s">
        <v>997</v>
      </c>
      <c r="B41" s="6" t="s">
        <v>245</v>
      </c>
      <c r="C41" s="6" t="s">
        <v>998</v>
      </c>
      <c r="D41" s="9">
        <v>4658.47</v>
      </c>
      <c r="E41" s="9">
        <v>5499.34</v>
      </c>
      <c r="F41" s="9">
        <v>141.68</v>
      </c>
      <c r="G41" s="9">
        <v>10157.81</v>
      </c>
      <c r="H41" s="9">
        <v>709</v>
      </c>
      <c r="I41" s="9">
        <v>1446.54</v>
      </c>
      <c r="J41" s="9">
        <v>12313.35</v>
      </c>
      <c r="K41" s="9">
        <v>12171.67</v>
      </c>
      <c r="L41" s="7">
        <v>41788</v>
      </c>
      <c r="M41" s="7">
        <v>41822</v>
      </c>
      <c r="N41" s="6">
        <v>10298</v>
      </c>
      <c r="O41" s="6">
        <v>803278</v>
      </c>
      <c r="P41" s="6" t="s">
        <v>1195</v>
      </c>
    </row>
    <row r="42" spans="1:16" ht="36" x14ac:dyDescent="0.2">
      <c r="A42" s="6" t="s">
        <v>997</v>
      </c>
      <c r="B42" s="6" t="s">
        <v>999</v>
      </c>
      <c r="C42" s="6" t="s">
        <v>998</v>
      </c>
      <c r="D42" s="9">
        <v>10104.299999999999</v>
      </c>
      <c r="E42" s="9">
        <v>3902.42</v>
      </c>
      <c r="F42" s="9">
        <v>160.02000000000001</v>
      </c>
      <c r="G42" s="9">
        <v>14006.72</v>
      </c>
      <c r="H42" s="9">
        <v>709</v>
      </c>
      <c r="I42" s="9">
        <v>1655.18</v>
      </c>
      <c r="J42" s="9">
        <v>16370.9</v>
      </c>
      <c r="K42" s="9">
        <v>16210.89</v>
      </c>
      <c r="L42" s="7">
        <v>41837</v>
      </c>
      <c r="M42" s="7">
        <v>41851</v>
      </c>
      <c r="N42" s="6">
        <v>10293</v>
      </c>
      <c r="O42" s="6">
        <v>803805</v>
      </c>
      <c r="P42" s="6" t="s">
        <v>1196</v>
      </c>
    </row>
    <row r="43" spans="1:16" x14ac:dyDescent="0.2">
      <c r="A43" s="6" t="s">
        <v>997</v>
      </c>
      <c r="B43" s="6" t="s">
        <v>243</v>
      </c>
      <c r="C43" s="6" t="s">
        <v>998</v>
      </c>
      <c r="D43" s="9">
        <v>0</v>
      </c>
      <c r="E43" s="9">
        <v>0</v>
      </c>
      <c r="F43" s="9">
        <v>67</v>
      </c>
      <c r="G43" s="9">
        <v>0</v>
      </c>
      <c r="H43" s="9">
        <v>709</v>
      </c>
      <c r="I43" s="9">
        <v>0</v>
      </c>
      <c r="J43" s="9">
        <v>709</v>
      </c>
      <c r="K43" s="9">
        <v>642</v>
      </c>
      <c r="L43" s="7">
        <v>41878</v>
      </c>
      <c r="M43" s="7">
        <v>41894</v>
      </c>
      <c r="N43" s="6">
        <v>10878</v>
      </c>
      <c r="O43" s="6">
        <v>804677</v>
      </c>
      <c r="P43" s="6"/>
    </row>
    <row r="44" spans="1:16" ht="36" x14ac:dyDescent="0.2">
      <c r="A44" s="6" t="s">
        <v>997</v>
      </c>
      <c r="B44" s="6" t="s">
        <v>251</v>
      </c>
      <c r="C44" s="6" t="s">
        <v>998</v>
      </c>
      <c r="D44" s="9">
        <v>93.74</v>
      </c>
      <c r="E44" s="9">
        <v>621.4</v>
      </c>
      <c r="F44" s="9">
        <v>109.91</v>
      </c>
      <c r="G44" s="9">
        <v>715.14</v>
      </c>
      <c r="H44" s="9">
        <v>709</v>
      </c>
      <c r="I44" s="9">
        <v>688.26</v>
      </c>
      <c r="J44" s="9">
        <v>2112.4</v>
      </c>
      <c r="K44" s="9">
        <v>2002.49</v>
      </c>
      <c r="L44" s="7">
        <v>41878</v>
      </c>
      <c r="M44" s="7">
        <v>41894</v>
      </c>
      <c r="N44" s="6">
        <v>10988</v>
      </c>
      <c r="O44" s="6">
        <v>804677</v>
      </c>
      <c r="P44" s="6" t="s">
        <v>1197</v>
      </c>
    </row>
    <row r="45" spans="1:16" ht="36" x14ac:dyDescent="0.2">
      <c r="A45" s="6" t="s">
        <v>997</v>
      </c>
      <c r="B45" s="6" t="s">
        <v>255</v>
      </c>
      <c r="C45" s="6" t="s">
        <v>998</v>
      </c>
      <c r="D45" s="9">
        <v>93.74</v>
      </c>
      <c r="E45" s="9">
        <v>752.85</v>
      </c>
      <c r="F45" s="9">
        <v>109.91</v>
      </c>
      <c r="G45" s="9">
        <v>846.59</v>
      </c>
      <c r="H45" s="9">
        <v>709</v>
      </c>
      <c r="I45" s="9">
        <v>687.63</v>
      </c>
      <c r="J45" s="9">
        <v>2243.2199999999998</v>
      </c>
      <c r="K45" s="9">
        <v>2133.31</v>
      </c>
      <c r="L45" s="7">
        <v>41878</v>
      </c>
      <c r="M45" s="7">
        <v>41894</v>
      </c>
      <c r="N45" s="6">
        <v>10986</v>
      </c>
      <c r="O45" s="6">
        <v>804677</v>
      </c>
      <c r="P45" s="6" t="s">
        <v>1198</v>
      </c>
    </row>
    <row r="46" spans="1:16" ht="36" x14ac:dyDescent="0.2">
      <c r="A46" s="6" t="s">
        <v>997</v>
      </c>
      <c r="B46" s="6" t="s">
        <v>258</v>
      </c>
      <c r="C46" s="6" t="s">
        <v>998</v>
      </c>
      <c r="D46" s="9">
        <v>6208</v>
      </c>
      <c r="E46" s="9">
        <v>5013.9399999999996</v>
      </c>
      <c r="F46" s="9">
        <v>148.72999999999999</v>
      </c>
      <c r="G46" s="9">
        <v>11221.94</v>
      </c>
      <c r="H46" s="9">
        <v>709</v>
      </c>
      <c r="I46" s="9">
        <v>1332.53</v>
      </c>
      <c r="J46" s="9">
        <v>13263.47</v>
      </c>
      <c r="K46" s="9">
        <v>13114.74</v>
      </c>
      <c r="L46" s="7">
        <v>41936</v>
      </c>
      <c r="M46" s="7">
        <v>41983</v>
      </c>
      <c r="N46" s="6">
        <v>11330</v>
      </c>
      <c r="O46" s="6">
        <v>806393</v>
      </c>
      <c r="P46" s="6" t="s">
        <v>1199</v>
      </c>
    </row>
    <row r="47" spans="1:16" ht="36" x14ac:dyDescent="0.2">
      <c r="A47" s="6" t="s">
        <v>997</v>
      </c>
      <c r="B47" s="6" t="s">
        <v>261</v>
      </c>
      <c r="C47" s="6" t="s">
        <v>998</v>
      </c>
      <c r="D47" s="9">
        <v>2033.83</v>
      </c>
      <c r="E47" s="9">
        <v>2124.33</v>
      </c>
      <c r="F47" s="9">
        <v>116.39</v>
      </c>
      <c r="G47" s="9">
        <v>4158.16</v>
      </c>
      <c r="H47" s="9">
        <v>709</v>
      </c>
      <c r="I47" s="9">
        <v>1037.76</v>
      </c>
      <c r="J47" s="9">
        <v>5904.92</v>
      </c>
      <c r="K47" s="9">
        <v>5788.53</v>
      </c>
      <c r="L47" s="7">
        <v>41948</v>
      </c>
      <c r="M47" s="7">
        <v>42002</v>
      </c>
      <c r="N47" s="6">
        <v>11432</v>
      </c>
      <c r="O47" s="6">
        <v>806625</v>
      </c>
      <c r="P47" s="6" t="s">
        <v>1200</v>
      </c>
    </row>
    <row r="48" spans="1:16" ht="36" x14ac:dyDescent="0.2">
      <c r="A48" s="6" t="s">
        <v>1000</v>
      </c>
      <c r="B48" s="6" t="s">
        <v>90</v>
      </c>
      <c r="C48" s="6" t="s">
        <v>1001</v>
      </c>
      <c r="D48" s="9">
        <v>1765.58</v>
      </c>
      <c r="E48" s="9">
        <v>2083.73</v>
      </c>
      <c r="F48" s="9">
        <v>111.89</v>
      </c>
      <c r="G48" s="9">
        <v>3849.31</v>
      </c>
      <c r="H48" s="9">
        <v>709</v>
      </c>
      <c r="I48" s="9">
        <v>913.92</v>
      </c>
      <c r="J48" s="9">
        <v>5472.23</v>
      </c>
      <c r="K48" s="9">
        <v>5360.34</v>
      </c>
      <c r="L48" s="7">
        <v>41711</v>
      </c>
      <c r="M48" s="7">
        <v>41729</v>
      </c>
      <c r="N48" s="6">
        <v>9763</v>
      </c>
      <c r="O48" s="6">
        <v>801521</v>
      </c>
      <c r="P48" s="6" t="s">
        <v>1002</v>
      </c>
    </row>
    <row r="49" spans="1:16" ht="36" x14ac:dyDescent="0.2">
      <c r="A49" s="6" t="s">
        <v>1000</v>
      </c>
      <c r="B49" s="6" t="s">
        <v>81</v>
      </c>
      <c r="C49" s="6" t="s">
        <v>1001</v>
      </c>
      <c r="D49" s="9">
        <v>572.70000000000005</v>
      </c>
      <c r="E49" s="9">
        <v>3256</v>
      </c>
      <c r="F49" s="9">
        <v>113.25</v>
      </c>
      <c r="G49" s="9">
        <v>3828.7</v>
      </c>
      <c r="H49" s="9">
        <v>709</v>
      </c>
      <c r="I49" s="9">
        <v>705.03</v>
      </c>
      <c r="J49" s="9">
        <v>5242.7299999999996</v>
      </c>
      <c r="K49" s="9">
        <v>5129.4799999999996</v>
      </c>
      <c r="L49" s="7">
        <v>41725</v>
      </c>
      <c r="M49" s="7">
        <v>41744</v>
      </c>
      <c r="N49" s="6">
        <v>9875</v>
      </c>
      <c r="O49" s="6">
        <v>801831</v>
      </c>
      <c r="P49" s="6" t="s">
        <v>1201</v>
      </c>
    </row>
    <row r="50" spans="1:16" ht="48" x14ac:dyDescent="0.2">
      <c r="A50" s="6" t="s">
        <v>1000</v>
      </c>
      <c r="B50" s="6" t="s">
        <v>87</v>
      </c>
      <c r="C50" s="6" t="s">
        <v>1001</v>
      </c>
      <c r="D50" s="9">
        <v>413.82</v>
      </c>
      <c r="E50" s="9">
        <v>810.7</v>
      </c>
      <c r="F50" s="9">
        <v>110.45</v>
      </c>
      <c r="G50" s="9">
        <v>1224.52</v>
      </c>
      <c r="H50" s="9">
        <v>709</v>
      </c>
      <c r="I50" s="9">
        <v>1082.81</v>
      </c>
      <c r="J50" s="9">
        <v>3016.33</v>
      </c>
      <c r="K50" s="9">
        <v>2905.88</v>
      </c>
      <c r="L50" s="7">
        <v>41788</v>
      </c>
      <c r="M50" s="7">
        <v>41821</v>
      </c>
      <c r="N50" s="6">
        <v>10092</v>
      </c>
      <c r="O50" s="6">
        <v>803189</v>
      </c>
      <c r="P50" s="6" t="s">
        <v>1202</v>
      </c>
    </row>
    <row r="51" spans="1:16" ht="36" x14ac:dyDescent="0.2">
      <c r="A51" s="6" t="s">
        <v>1000</v>
      </c>
      <c r="B51" s="6" t="s">
        <v>1003</v>
      </c>
      <c r="C51" s="6" t="s">
        <v>1001</v>
      </c>
      <c r="D51" s="9">
        <v>1308.3699999999999</v>
      </c>
      <c r="E51" s="9">
        <v>1005.62</v>
      </c>
      <c r="F51" s="9">
        <v>109.91</v>
      </c>
      <c r="G51" s="9">
        <v>2313.9899999999998</v>
      </c>
      <c r="H51" s="9">
        <v>709</v>
      </c>
      <c r="I51" s="9">
        <v>700.26</v>
      </c>
      <c r="J51" s="9">
        <v>3723.25</v>
      </c>
      <c r="K51" s="9">
        <v>3613.35</v>
      </c>
      <c r="L51" s="7">
        <v>41837</v>
      </c>
      <c r="M51" s="7">
        <v>41851</v>
      </c>
      <c r="N51" s="6">
        <v>10445</v>
      </c>
      <c r="O51" s="6">
        <v>803782</v>
      </c>
      <c r="P51" s="6" t="s">
        <v>1203</v>
      </c>
    </row>
    <row r="52" spans="1:16" ht="144" x14ac:dyDescent="0.2">
      <c r="A52" s="6" t="s">
        <v>1004</v>
      </c>
      <c r="B52" s="6" t="s">
        <v>176</v>
      </c>
      <c r="C52" s="6" t="s">
        <v>1005</v>
      </c>
      <c r="D52" s="9">
        <v>0</v>
      </c>
      <c r="E52" s="9">
        <v>0</v>
      </c>
      <c r="F52" s="9">
        <v>67</v>
      </c>
      <c r="G52" s="9">
        <v>0</v>
      </c>
      <c r="H52" s="9">
        <v>709</v>
      </c>
      <c r="I52" s="9">
        <v>64579.01</v>
      </c>
      <c r="J52" s="9">
        <v>65288.01</v>
      </c>
      <c r="K52" s="9">
        <v>65221.01</v>
      </c>
      <c r="L52" s="7">
        <v>41662</v>
      </c>
      <c r="M52" s="7">
        <v>41674</v>
      </c>
      <c r="N52" s="6">
        <v>9606</v>
      </c>
      <c r="O52" s="6">
        <v>800411</v>
      </c>
      <c r="P52" s="6" t="s">
        <v>1006</v>
      </c>
    </row>
    <row r="53" spans="1:16" ht="24" x14ac:dyDescent="0.2">
      <c r="A53" s="6" t="s">
        <v>1004</v>
      </c>
      <c r="B53" s="6" t="s">
        <v>153</v>
      </c>
      <c r="C53" s="6" t="s">
        <v>1005</v>
      </c>
      <c r="D53" s="9">
        <v>0</v>
      </c>
      <c r="E53" s="9">
        <v>0</v>
      </c>
      <c r="F53" s="9">
        <v>67</v>
      </c>
      <c r="G53" s="9">
        <v>0</v>
      </c>
      <c r="H53" s="9">
        <v>709</v>
      </c>
      <c r="I53" s="9">
        <v>212.5</v>
      </c>
      <c r="J53" s="9">
        <v>921.5</v>
      </c>
      <c r="K53" s="9">
        <v>854.5</v>
      </c>
      <c r="L53" s="7">
        <v>41689</v>
      </c>
      <c r="M53" s="7">
        <v>41715</v>
      </c>
      <c r="N53" s="6">
        <v>9636</v>
      </c>
      <c r="O53" s="6">
        <v>801190</v>
      </c>
      <c r="P53" s="6" t="s">
        <v>1007</v>
      </c>
    </row>
    <row r="54" spans="1:16" ht="24" x14ac:dyDescent="0.2">
      <c r="A54" s="6" t="s">
        <v>1004</v>
      </c>
      <c r="B54" s="6" t="s">
        <v>1008</v>
      </c>
      <c r="C54" s="6" t="s">
        <v>1005</v>
      </c>
      <c r="D54" s="9">
        <v>704.23</v>
      </c>
      <c r="E54" s="9">
        <v>0</v>
      </c>
      <c r="F54" s="9">
        <v>0</v>
      </c>
      <c r="G54" s="9">
        <v>704.23</v>
      </c>
      <c r="H54" s="9">
        <v>0</v>
      </c>
      <c r="I54" s="9">
        <v>0</v>
      </c>
      <c r="J54" s="9">
        <v>704.23</v>
      </c>
      <c r="K54" s="9">
        <v>704.23</v>
      </c>
      <c r="L54" s="7">
        <v>41689</v>
      </c>
      <c r="M54" s="7">
        <v>41715</v>
      </c>
      <c r="N54" s="6" t="s">
        <v>969</v>
      </c>
      <c r="O54" s="6">
        <v>801190</v>
      </c>
      <c r="P54" s="6" t="s">
        <v>1009</v>
      </c>
    </row>
    <row r="55" spans="1:16" ht="48" x14ac:dyDescent="0.2">
      <c r="A55" s="6" t="s">
        <v>1004</v>
      </c>
      <c r="B55" s="6" t="s">
        <v>186</v>
      </c>
      <c r="C55" s="6" t="s">
        <v>1005</v>
      </c>
      <c r="D55" s="9">
        <v>245.1</v>
      </c>
      <c r="E55" s="9">
        <v>396</v>
      </c>
      <c r="F55" s="9">
        <v>111.71</v>
      </c>
      <c r="G55" s="9">
        <v>641.1</v>
      </c>
      <c r="H55" s="9">
        <v>709</v>
      </c>
      <c r="I55" s="9">
        <v>753.33</v>
      </c>
      <c r="J55" s="9">
        <v>2103.4299999999998</v>
      </c>
      <c r="K55" s="9">
        <v>1991.72</v>
      </c>
      <c r="L55" s="7">
        <v>41711</v>
      </c>
      <c r="M55" s="7">
        <v>41724</v>
      </c>
      <c r="N55" s="6">
        <v>9764</v>
      </c>
      <c r="O55" s="6">
        <v>801447</v>
      </c>
      <c r="P55" s="6" t="s">
        <v>1264</v>
      </c>
    </row>
    <row r="56" spans="1:16" ht="60" x14ac:dyDescent="0.2">
      <c r="A56" s="6" t="s">
        <v>1004</v>
      </c>
      <c r="B56" s="6" t="s">
        <v>167</v>
      </c>
      <c r="C56" s="6" t="s">
        <v>1005</v>
      </c>
      <c r="D56" s="9">
        <v>570.91999999999996</v>
      </c>
      <c r="E56" s="9">
        <v>2892.27</v>
      </c>
      <c r="F56" s="9">
        <v>112.61</v>
      </c>
      <c r="G56" s="9">
        <v>3463.19</v>
      </c>
      <c r="H56" s="9">
        <v>709</v>
      </c>
      <c r="I56" s="9">
        <v>1117.1500000000001</v>
      </c>
      <c r="J56" s="9">
        <v>5289.34</v>
      </c>
      <c r="K56" s="9">
        <v>5176.7299999999996</v>
      </c>
      <c r="L56" s="7">
        <v>41711</v>
      </c>
      <c r="M56" s="7">
        <v>41724</v>
      </c>
      <c r="N56" s="6">
        <v>9770</v>
      </c>
      <c r="O56" s="6">
        <v>801447</v>
      </c>
      <c r="P56" s="6" t="s">
        <v>1265</v>
      </c>
    </row>
    <row r="57" spans="1:16" ht="36" x14ac:dyDescent="0.2">
      <c r="A57" s="6" t="s">
        <v>1004</v>
      </c>
      <c r="B57" s="6" t="s">
        <v>155</v>
      </c>
      <c r="C57" s="6" t="s">
        <v>1005</v>
      </c>
      <c r="D57" s="9">
        <v>122.45</v>
      </c>
      <c r="E57" s="9">
        <v>1393.96</v>
      </c>
      <c r="F57" s="9">
        <v>112.61</v>
      </c>
      <c r="G57" s="9">
        <v>1516.41</v>
      </c>
      <c r="H57" s="9">
        <v>709</v>
      </c>
      <c r="I57" s="9">
        <v>703.3</v>
      </c>
      <c r="J57" s="9">
        <v>2928.71</v>
      </c>
      <c r="K57" s="9">
        <v>2816.1</v>
      </c>
      <c r="L57" s="7">
        <v>41723</v>
      </c>
      <c r="M57" s="7">
        <v>41739</v>
      </c>
      <c r="N57" s="6">
        <v>9927</v>
      </c>
      <c r="O57" s="6">
        <v>801748</v>
      </c>
      <c r="P57" s="6" t="s">
        <v>1204</v>
      </c>
    </row>
    <row r="58" spans="1:16" ht="36" x14ac:dyDescent="0.2">
      <c r="A58" s="6" t="s">
        <v>1004</v>
      </c>
      <c r="B58" s="6" t="s">
        <v>157</v>
      </c>
      <c r="C58" s="6" t="s">
        <v>1005</v>
      </c>
      <c r="D58" s="9">
        <v>98.05</v>
      </c>
      <c r="E58" s="9">
        <v>557.5</v>
      </c>
      <c r="F58" s="9">
        <v>111.89</v>
      </c>
      <c r="G58" s="9">
        <v>655.55</v>
      </c>
      <c r="H58" s="9">
        <v>709</v>
      </c>
      <c r="I58" s="9">
        <v>701.94</v>
      </c>
      <c r="J58" s="9">
        <v>2066.4899999999998</v>
      </c>
      <c r="K58" s="9">
        <v>1954.6</v>
      </c>
      <c r="L58" s="7">
        <v>41723</v>
      </c>
      <c r="M58" s="7">
        <v>41739</v>
      </c>
      <c r="N58" s="6">
        <v>9928</v>
      </c>
      <c r="O58" s="6">
        <v>801748</v>
      </c>
      <c r="P58" s="6" t="s">
        <v>1205</v>
      </c>
    </row>
    <row r="59" spans="1:16" ht="36" x14ac:dyDescent="0.2">
      <c r="A59" s="6" t="s">
        <v>1004</v>
      </c>
      <c r="B59" s="6" t="s">
        <v>160</v>
      </c>
      <c r="C59" s="6" t="s">
        <v>1005</v>
      </c>
      <c r="D59" s="9">
        <v>123.6</v>
      </c>
      <c r="E59" s="9">
        <v>1190</v>
      </c>
      <c r="F59" s="9">
        <v>111.89</v>
      </c>
      <c r="G59" s="9">
        <v>1313.6</v>
      </c>
      <c r="H59" s="9">
        <v>709</v>
      </c>
      <c r="I59" s="9">
        <v>701.42</v>
      </c>
      <c r="J59" s="9">
        <v>2724.02</v>
      </c>
      <c r="K59" s="9">
        <v>2612.13</v>
      </c>
      <c r="L59" s="7">
        <v>41723</v>
      </c>
      <c r="M59" s="7">
        <v>41739</v>
      </c>
      <c r="N59" s="6">
        <v>9929</v>
      </c>
      <c r="O59" s="6">
        <v>801748</v>
      </c>
      <c r="P59" s="6" t="s">
        <v>1206</v>
      </c>
    </row>
    <row r="60" spans="1:16" ht="24" x14ac:dyDescent="0.2">
      <c r="A60" s="6" t="s">
        <v>1004</v>
      </c>
      <c r="B60" s="6" t="s">
        <v>148</v>
      </c>
      <c r="C60" s="6" t="s">
        <v>1005</v>
      </c>
      <c r="D60" s="9">
        <v>2198.66</v>
      </c>
      <c r="E60" s="9">
        <v>0</v>
      </c>
      <c r="F60" s="9">
        <v>0</v>
      </c>
      <c r="G60" s="9">
        <v>2198.66</v>
      </c>
      <c r="H60" s="9">
        <v>0</v>
      </c>
      <c r="I60" s="9">
        <v>0</v>
      </c>
      <c r="J60" s="9">
        <v>2198.66</v>
      </c>
      <c r="K60" s="9">
        <v>2198.66</v>
      </c>
      <c r="L60" s="7">
        <v>41740</v>
      </c>
      <c r="M60" s="7">
        <v>41793</v>
      </c>
      <c r="N60" s="6"/>
      <c r="O60" s="6">
        <v>802669</v>
      </c>
      <c r="P60" s="6" t="s">
        <v>1010</v>
      </c>
    </row>
    <row r="61" spans="1:16" ht="48" x14ac:dyDescent="0.2">
      <c r="A61" s="6" t="s">
        <v>1004</v>
      </c>
      <c r="B61" s="6" t="s">
        <v>189</v>
      </c>
      <c r="C61" s="6" t="s">
        <v>1005</v>
      </c>
      <c r="D61" s="9">
        <v>840.12</v>
      </c>
      <c r="E61" s="9">
        <v>1153.71</v>
      </c>
      <c r="F61" s="9">
        <v>109.55</v>
      </c>
      <c r="G61" s="9">
        <v>1993.83</v>
      </c>
      <c r="H61" s="9">
        <v>709</v>
      </c>
      <c r="I61" s="9">
        <v>703.66</v>
      </c>
      <c r="J61" s="9">
        <v>3406.49</v>
      </c>
      <c r="K61" s="9">
        <v>3296.94</v>
      </c>
      <c r="L61" s="7">
        <v>41789</v>
      </c>
      <c r="M61" s="7">
        <v>41822</v>
      </c>
      <c r="N61" s="6">
        <v>10300</v>
      </c>
      <c r="O61" s="6">
        <v>803230</v>
      </c>
      <c r="P61" s="6" t="s">
        <v>1266</v>
      </c>
    </row>
    <row r="62" spans="1:16" ht="36" x14ac:dyDescent="0.2">
      <c r="A62" s="6" t="s">
        <v>1004</v>
      </c>
      <c r="B62" s="6" t="s">
        <v>180</v>
      </c>
      <c r="C62" s="6" t="s">
        <v>1005</v>
      </c>
      <c r="D62" s="9">
        <v>92.95</v>
      </c>
      <c r="E62" s="9">
        <v>770.25</v>
      </c>
      <c r="F62" s="9">
        <v>109.55</v>
      </c>
      <c r="G62" s="9">
        <v>863.2</v>
      </c>
      <c r="H62" s="9">
        <v>709</v>
      </c>
      <c r="I62" s="9">
        <v>509.68</v>
      </c>
      <c r="J62" s="9">
        <v>2081.88</v>
      </c>
      <c r="K62" s="9">
        <v>1972.33</v>
      </c>
      <c r="L62" s="7">
        <v>41789</v>
      </c>
      <c r="M62" s="7">
        <v>41822</v>
      </c>
      <c r="N62" s="6">
        <v>10285</v>
      </c>
      <c r="O62" s="6">
        <v>803230</v>
      </c>
      <c r="P62" s="6" t="s">
        <v>1207</v>
      </c>
    </row>
    <row r="63" spans="1:16" ht="48" x14ac:dyDescent="0.2">
      <c r="A63" s="6" t="s">
        <v>1004</v>
      </c>
      <c r="B63" s="6" t="s">
        <v>192</v>
      </c>
      <c r="C63" s="6" t="s">
        <v>1005</v>
      </c>
      <c r="D63" s="9">
        <v>161.54</v>
      </c>
      <c r="E63" s="9">
        <v>3589.34</v>
      </c>
      <c r="F63" s="9">
        <v>109.55</v>
      </c>
      <c r="G63" s="9">
        <v>3750.88</v>
      </c>
      <c r="H63" s="9">
        <v>709</v>
      </c>
      <c r="I63" s="9">
        <v>991.99</v>
      </c>
      <c r="J63" s="9">
        <v>5451.87</v>
      </c>
      <c r="K63" s="9">
        <v>5342.32</v>
      </c>
      <c r="L63" s="7">
        <v>41789</v>
      </c>
      <c r="M63" s="7">
        <v>41822</v>
      </c>
      <c r="N63" s="6">
        <v>10296</v>
      </c>
      <c r="O63" s="6">
        <v>803230</v>
      </c>
      <c r="P63" s="6" t="s">
        <v>1208</v>
      </c>
    </row>
    <row r="64" spans="1:16" ht="48" x14ac:dyDescent="0.2">
      <c r="A64" s="6" t="s">
        <v>1004</v>
      </c>
      <c r="B64" s="6" t="s">
        <v>165</v>
      </c>
      <c r="C64" s="6" t="s">
        <v>1005</v>
      </c>
      <c r="D64" s="9">
        <v>116.44</v>
      </c>
      <c r="E64" s="9">
        <v>1791.3</v>
      </c>
      <c r="F64" s="9">
        <v>109.55</v>
      </c>
      <c r="G64" s="9">
        <v>1907.74</v>
      </c>
      <c r="H64" s="9">
        <v>709</v>
      </c>
      <c r="I64" s="9">
        <v>668.4</v>
      </c>
      <c r="J64" s="9">
        <v>3285.14</v>
      </c>
      <c r="K64" s="9">
        <v>3175.59</v>
      </c>
      <c r="L64" s="7">
        <v>41789</v>
      </c>
      <c r="M64" s="7">
        <v>41822</v>
      </c>
      <c r="N64" s="6">
        <v>10291</v>
      </c>
      <c r="O64" s="6">
        <v>803230</v>
      </c>
      <c r="P64" s="6" t="s">
        <v>1209</v>
      </c>
    </row>
    <row r="65" spans="1:16" ht="36" x14ac:dyDescent="0.2">
      <c r="A65" s="6" t="s">
        <v>1004</v>
      </c>
      <c r="B65" s="6" t="s">
        <v>169</v>
      </c>
      <c r="C65" s="6" t="s">
        <v>1005</v>
      </c>
      <c r="D65" s="9">
        <v>437.17</v>
      </c>
      <c r="E65" s="9">
        <v>894.54</v>
      </c>
      <c r="F65" s="9">
        <v>67</v>
      </c>
      <c r="G65" s="9">
        <v>1331.71</v>
      </c>
      <c r="H65" s="9">
        <v>709</v>
      </c>
      <c r="I65" s="9">
        <v>683.08</v>
      </c>
      <c r="J65" s="9">
        <v>2723.79</v>
      </c>
      <c r="K65" s="9">
        <v>2673.32</v>
      </c>
      <c r="L65" s="7">
        <v>41837</v>
      </c>
      <c r="M65" s="7">
        <v>41671</v>
      </c>
      <c r="N65" s="6">
        <v>10438</v>
      </c>
      <c r="O65" s="6">
        <v>803865</v>
      </c>
      <c r="P65" s="6" t="s">
        <v>1210</v>
      </c>
    </row>
    <row r="66" spans="1:16" ht="48" x14ac:dyDescent="0.2">
      <c r="A66" s="6" t="s">
        <v>1004</v>
      </c>
      <c r="B66" s="6" t="s">
        <v>1011</v>
      </c>
      <c r="C66" s="6" t="s">
        <v>1005</v>
      </c>
      <c r="D66" s="9">
        <v>96.08</v>
      </c>
      <c r="E66" s="9">
        <v>0</v>
      </c>
      <c r="F66" s="9">
        <v>33.07</v>
      </c>
      <c r="G66" s="9">
        <v>96.08</v>
      </c>
      <c r="H66" s="9">
        <v>350</v>
      </c>
      <c r="I66" s="9">
        <v>1341.42</v>
      </c>
      <c r="J66" s="9">
        <v>1787.5</v>
      </c>
      <c r="K66" s="9">
        <v>1754.43</v>
      </c>
      <c r="L66" s="7">
        <v>41837</v>
      </c>
      <c r="M66" s="7">
        <v>41852</v>
      </c>
      <c r="N66" s="6">
        <v>10308</v>
      </c>
      <c r="O66" s="6">
        <v>803865</v>
      </c>
      <c r="P66" s="6" t="s">
        <v>1012</v>
      </c>
    </row>
    <row r="67" spans="1:16" ht="24" x14ac:dyDescent="0.2">
      <c r="A67" s="6" t="s">
        <v>1004</v>
      </c>
      <c r="B67" s="6" t="s">
        <v>171</v>
      </c>
      <c r="C67" s="6" t="s">
        <v>1005</v>
      </c>
      <c r="D67" s="9">
        <v>0</v>
      </c>
      <c r="E67" s="9">
        <v>0</v>
      </c>
      <c r="F67" s="9">
        <v>67</v>
      </c>
      <c r="G67" s="9">
        <v>0</v>
      </c>
      <c r="H67" s="9">
        <v>709</v>
      </c>
      <c r="I67" s="9">
        <v>591.03</v>
      </c>
      <c r="J67" s="9">
        <v>1300.03</v>
      </c>
      <c r="K67" s="9">
        <v>1233.03</v>
      </c>
      <c r="L67" s="7">
        <v>41838</v>
      </c>
      <c r="M67" s="7">
        <v>41852</v>
      </c>
      <c r="N67" s="6">
        <v>10647</v>
      </c>
      <c r="O67" s="6">
        <v>803865</v>
      </c>
      <c r="P67" s="6" t="s">
        <v>1013</v>
      </c>
    </row>
    <row r="68" spans="1:16" ht="36" x14ac:dyDescent="0.2">
      <c r="A68" s="6" t="s">
        <v>1004</v>
      </c>
      <c r="B68" s="6" t="s">
        <v>196</v>
      </c>
      <c r="C68" s="6" t="s">
        <v>1005</v>
      </c>
      <c r="D68" s="9">
        <v>117.81</v>
      </c>
      <c r="E68" s="9">
        <v>1764.9</v>
      </c>
      <c r="F68" s="9">
        <v>109.73</v>
      </c>
      <c r="G68" s="9">
        <v>1882.71</v>
      </c>
      <c r="H68" s="9">
        <v>709</v>
      </c>
      <c r="I68" s="9">
        <v>668.51</v>
      </c>
      <c r="J68" s="9">
        <v>3260.22</v>
      </c>
      <c r="K68" s="9">
        <v>3150.5</v>
      </c>
      <c r="L68" s="7">
        <v>41838</v>
      </c>
      <c r="M68" s="7">
        <v>41852</v>
      </c>
      <c r="N68" s="6">
        <v>10662</v>
      </c>
      <c r="O68" s="6">
        <v>803865</v>
      </c>
      <c r="P68" s="6" t="s">
        <v>1211</v>
      </c>
    </row>
    <row r="69" spans="1:16" ht="24" x14ac:dyDescent="0.2">
      <c r="A69" s="6" t="s">
        <v>1004</v>
      </c>
      <c r="B69" s="6" t="s">
        <v>163</v>
      </c>
      <c r="C69" s="6" t="s">
        <v>1005</v>
      </c>
      <c r="D69" s="9">
        <v>0</v>
      </c>
      <c r="E69" s="9">
        <v>0</v>
      </c>
      <c r="F69" s="9">
        <v>67</v>
      </c>
      <c r="G69" s="9">
        <v>0</v>
      </c>
      <c r="H69" s="9">
        <v>709</v>
      </c>
      <c r="I69" s="9">
        <v>212.5</v>
      </c>
      <c r="J69" s="9">
        <v>921.5</v>
      </c>
      <c r="K69" s="9">
        <v>854.5</v>
      </c>
      <c r="L69" s="7">
        <v>41878</v>
      </c>
      <c r="M69" s="7">
        <v>41913</v>
      </c>
      <c r="N69" s="6">
        <v>10978</v>
      </c>
      <c r="O69" s="6">
        <v>804988</v>
      </c>
      <c r="P69" s="6" t="s">
        <v>1014</v>
      </c>
    </row>
    <row r="70" spans="1:16" ht="24" x14ac:dyDescent="0.2">
      <c r="A70" s="6" t="s">
        <v>1004</v>
      </c>
      <c r="B70" s="6" t="s">
        <v>195</v>
      </c>
      <c r="C70" s="6" t="s">
        <v>1005</v>
      </c>
      <c r="D70" s="9">
        <v>0</v>
      </c>
      <c r="E70" s="9">
        <v>0</v>
      </c>
      <c r="F70" s="9">
        <v>67</v>
      </c>
      <c r="G70" s="9">
        <v>0</v>
      </c>
      <c r="H70" s="9">
        <v>709</v>
      </c>
      <c r="I70" s="9">
        <v>214.6</v>
      </c>
      <c r="J70" s="9">
        <v>923.6</v>
      </c>
      <c r="K70" s="9">
        <v>856.6</v>
      </c>
      <c r="L70" s="7">
        <v>41878</v>
      </c>
      <c r="M70" s="7">
        <v>41913</v>
      </c>
      <c r="N70" s="6">
        <v>10979</v>
      </c>
      <c r="O70" s="6">
        <v>804988</v>
      </c>
      <c r="P70" s="6" t="s">
        <v>1015</v>
      </c>
    </row>
    <row r="71" spans="1:16" ht="24" x14ac:dyDescent="0.2">
      <c r="A71" s="6" t="s">
        <v>1004</v>
      </c>
      <c r="B71" s="6" t="s">
        <v>195</v>
      </c>
      <c r="C71" s="6" t="s">
        <v>1005</v>
      </c>
      <c r="D71" s="9">
        <v>0</v>
      </c>
      <c r="E71" s="9">
        <v>0</v>
      </c>
      <c r="F71" s="9">
        <v>67</v>
      </c>
      <c r="G71" s="9">
        <v>0</v>
      </c>
      <c r="H71" s="9">
        <v>709</v>
      </c>
      <c r="I71" s="9">
        <v>215.84</v>
      </c>
      <c r="J71" s="9">
        <v>924.84</v>
      </c>
      <c r="K71" s="9">
        <v>857.84</v>
      </c>
      <c r="L71" s="7">
        <v>41878</v>
      </c>
      <c r="M71" s="7">
        <v>41913</v>
      </c>
      <c r="N71" s="6">
        <v>10885</v>
      </c>
      <c r="O71" s="6">
        <v>804988</v>
      </c>
      <c r="P71" s="6" t="s">
        <v>1016</v>
      </c>
    </row>
    <row r="72" spans="1:16" ht="24" x14ac:dyDescent="0.2">
      <c r="A72" s="6" t="s">
        <v>1004</v>
      </c>
      <c r="B72" s="6" t="s">
        <v>195</v>
      </c>
      <c r="C72" s="6" t="s">
        <v>1005</v>
      </c>
      <c r="D72" s="9">
        <v>0</v>
      </c>
      <c r="E72" s="9">
        <v>0</v>
      </c>
      <c r="F72" s="9">
        <v>67</v>
      </c>
      <c r="G72" s="9">
        <v>0</v>
      </c>
      <c r="H72" s="9">
        <v>709</v>
      </c>
      <c r="I72" s="9">
        <v>231.26</v>
      </c>
      <c r="J72" s="9">
        <v>940.26</v>
      </c>
      <c r="K72" s="9">
        <v>873.26</v>
      </c>
      <c r="L72" s="7">
        <v>41878</v>
      </c>
      <c r="M72" s="7">
        <v>41913</v>
      </c>
      <c r="N72" s="6">
        <v>10890</v>
      </c>
      <c r="O72" s="6">
        <v>804988</v>
      </c>
      <c r="P72" s="6" t="s">
        <v>1017</v>
      </c>
    </row>
    <row r="73" spans="1:16" ht="24" x14ac:dyDescent="0.2">
      <c r="A73" s="6" t="s">
        <v>1004</v>
      </c>
      <c r="B73" s="6" t="s">
        <v>195</v>
      </c>
      <c r="C73" s="6" t="s">
        <v>1005</v>
      </c>
      <c r="D73" s="9">
        <v>0</v>
      </c>
      <c r="E73" s="9">
        <v>0</v>
      </c>
      <c r="F73" s="9">
        <v>67</v>
      </c>
      <c r="G73" s="9">
        <v>0</v>
      </c>
      <c r="H73" s="9">
        <v>709</v>
      </c>
      <c r="I73" s="9">
        <v>532.62</v>
      </c>
      <c r="J73" s="9">
        <v>1241.6199999999999</v>
      </c>
      <c r="K73" s="9">
        <v>1174.6199999999999</v>
      </c>
      <c r="L73" s="7">
        <v>41878</v>
      </c>
      <c r="M73" s="7">
        <v>41913</v>
      </c>
      <c r="N73" s="6">
        <v>10886</v>
      </c>
      <c r="O73" s="6">
        <v>804988</v>
      </c>
      <c r="P73" s="6" t="s">
        <v>1018</v>
      </c>
    </row>
    <row r="74" spans="1:16" ht="36" x14ac:dyDescent="0.2">
      <c r="A74" s="6" t="s">
        <v>1004</v>
      </c>
      <c r="B74" s="6" t="s">
        <v>163</v>
      </c>
      <c r="C74" s="6" t="s">
        <v>1005</v>
      </c>
      <c r="D74" s="9">
        <v>0</v>
      </c>
      <c r="E74" s="9">
        <v>0</v>
      </c>
      <c r="F74" s="9">
        <v>67</v>
      </c>
      <c r="G74" s="9">
        <v>0</v>
      </c>
      <c r="H74" s="9">
        <v>709</v>
      </c>
      <c r="I74" s="9">
        <v>451.43</v>
      </c>
      <c r="J74" s="9">
        <v>1160.43</v>
      </c>
      <c r="K74" s="9">
        <v>1093.43</v>
      </c>
      <c r="L74" s="7">
        <v>41878</v>
      </c>
      <c r="M74" s="7">
        <v>41913</v>
      </c>
      <c r="N74" s="6">
        <v>10877</v>
      </c>
      <c r="O74" s="6">
        <v>804988</v>
      </c>
      <c r="P74" s="6" t="s">
        <v>1019</v>
      </c>
    </row>
    <row r="75" spans="1:16" ht="36" x14ac:dyDescent="0.2">
      <c r="A75" s="6" t="s">
        <v>1004</v>
      </c>
      <c r="B75" s="6" t="s">
        <v>163</v>
      </c>
      <c r="C75" s="6" t="s">
        <v>1005</v>
      </c>
      <c r="D75" s="9">
        <v>0</v>
      </c>
      <c r="E75" s="9">
        <v>0</v>
      </c>
      <c r="F75" s="9">
        <v>67</v>
      </c>
      <c r="G75" s="9">
        <v>0</v>
      </c>
      <c r="H75" s="9">
        <v>709</v>
      </c>
      <c r="I75" s="9">
        <v>639.30999999999995</v>
      </c>
      <c r="J75" s="9">
        <v>1348.31</v>
      </c>
      <c r="K75" s="9">
        <v>1281.31</v>
      </c>
      <c r="L75" s="7">
        <v>41878</v>
      </c>
      <c r="M75" s="7">
        <v>41913</v>
      </c>
      <c r="N75" s="6">
        <v>10881</v>
      </c>
      <c r="O75" s="6">
        <v>804988</v>
      </c>
      <c r="P75" s="6" t="s">
        <v>1020</v>
      </c>
    </row>
    <row r="76" spans="1:16" ht="48" x14ac:dyDescent="0.2">
      <c r="A76" s="6" t="s">
        <v>1004</v>
      </c>
      <c r="B76" s="6" t="s">
        <v>184</v>
      </c>
      <c r="C76" s="6" t="s">
        <v>1005</v>
      </c>
      <c r="D76" s="9">
        <v>1257.3399999999999</v>
      </c>
      <c r="E76" s="9">
        <v>1557.69</v>
      </c>
      <c r="F76" s="9">
        <v>109.91</v>
      </c>
      <c r="G76" s="9">
        <v>2815.03</v>
      </c>
      <c r="H76" s="9">
        <v>709</v>
      </c>
      <c r="I76" s="9">
        <v>674.59</v>
      </c>
      <c r="J76" s="9">
        <v>4198.62</v>
      </c>
      <c r="K76" s="9">
        <v>4088.72</v>
      </c>
      <c r="L76" s="7">
        <v>41901</v>
      </c>
      <c r="M76" s="7">
        <v>41946</v>
      </c>
      <c r="N76" s="6">
        <v>11148</v>
      </c>
      <c r="O76" s="6">
        <v>805602</v>
      </c>
      <c r="P76" s="6" t="s">
        <v>1212</v>
      </c>
    </row>
    <row r="77" spans="1:16" ht="24" x14ac:dyDescent="0.2">
      <c r="A77" s="6" t="s">
        <v>1004</v>
      </c>
      <c r="B77" s="6" t="s">
        <v>1021</v>
      </c>
      <c r="C77" s="6" t="s">
        <v>1005</v>
      </c>
      <c r="D77" s="9">
        <v>0</v>
      </c>
      <c r="E77" s="9">
        <v>0</v>
      </c>
      <c r="F77" s="9">
        <v>67</v>
      </c>
      <c r="G77" s="9">
        <v>0</v>
      </c>
      <c r="H77" s="9">
        <v>709</v>
      </c>
      <c r="I77" s="9">
        <v>212.83</v>
      </c>
      <c r="J77" s="9">
        <v>921.83</v>
      </c>
      <c r="K77" s="9">
        <v>854.83</v>
      </c>
      <c r="L77" s="7">
        <v>41999</v>
      </c>
      <c r="M77" s="6" t="s">
        <v>65</v>
      </c>
      <c r="N77" s="6">
        <v>11604</v>
      </c>
      <c r="O77" s="6"/>
      <c r="P77" s="6" t="s">
        <v>1022</v>
      </c>
    </row>
    <row r="78" spans="1:16" ht="36" x14ac:dyDescent="0.2">
      <c r="A78" s="6" t="s">
        <v>1004</v>
      </c>
      <c r="B78" s="6" t="s">
        <v>196</v>
      </c>
      <c r="C78" s="6" t="s">
        <v>1005</v>
      </c>
      <c r="D78" s="9">
        <v>127.37</v>
      </c>
      <c r="E78" s="9">
        <v>1392</v>
      </c>
      <c r="F78" s="9">
        <v>115.48</v>
      </c>
      <c r="G78" s="9">
        <v>1519.37</v>
      </c>
      <c r="H78" s="9">
        <v>709</v>
      </c>
      <c r="I78" s="9">
        <v>728.99</v>
      </c>
      <c r="J78" s="9">
        <v>2957.36</v>
      </c>
      <c r="K78" s="9">
        <v>2841.88</v>
      </c>
      <c r="L78" s="7">
        <v>41999</v>
      </c>
      <c r="M78" s="6" t="s">
        <v>65</v>
      </c>
      <c r="N78" s="6">
        <v>11605</v>
      </c>
      <c r="O78" s="6"/>
      <c r="P78" s="6" t="s">
        <v>1213</v>
      </c>
    </row>
    <row r="79" spans="1:16" ht="36" x14ac:dyDescent="0.2">
      <c r="A79" s="6" t="s">
        <v>1004</v>
      </c>
      <c r="B79" s="6" t="s">
        <v>150</v>
      </c>
      <c r="C79" s="6" t="s">
        <v>1005</v>
      </c>
      <c r="D79" s="9">
        <v>600</v>
      </c>
      <c r="E79" s="9">
        <v>832.5</v>
      </c>
      <c r="F79" s="9">
        <v>111.71</v>
      </c>
      <c r="G79" s="9">
        <v>1432.5</v>
      </c>
      <c r="H79" s="9">
        <v>709</v>
      </c>
      <c r="I79" s="9">
        <v>688.2</v>
      </c>
      <c r="J79" s="9">
        <v>2829.7</v>
      </c>
      <c r="K79" s="9">
        <v>2717.99</v>
      </c>
      <c r="L79" s="7">
        <v>41711</v>
      </c>
      <c r="M79" s="7">
        <v>41724</v>
      </c>
      <c r="N79" s="6">
        <v>9769</v>
      </c>
      <c r="O79" s="6">
        <v>801447</v>
      </c>
      <c r="P79" s="6" t="s">
        <v>1214</v>
      </c>
    </row>
    <row r="80" spans="1:16" ht="48" x14ac:dyDescent="0.2">
      <c r="A80" s="6" t="s">
        <v>1004</v>
      </c>
      <c r="B80" s="6" t="s">
        <v>191</v>
      </c>
      <c r="C80" s="6" t="s">
        <v>1005</v>
      </c>
      <c r="D80" s="9">
        <v>347.65</v>
      </c>
      <c r="E80" s="9">
        <v>2805</v>
      </c>
      <c r="F80" s="9">
        <v>111.89</v>
      </c>
      <c r="G80" s="9">
        <v>3152.65</v>
      </c>
      <c r="H80" s="9">
        <v>709</v>
      </c>
      <c r="I80" s="9">
        <v>1089.52</v>
      </c>
      <c r="J80" s="9">
        <v>4951.17</v>
      </c>
      <c r="K80" s="9">
        <v>4839.28</v>
      </c>
      <c r="L80" s="7">
        <v>41711</v>
      </c>
      <c r="M80" s="7">
        <v>41724</v>
      </c>
      <c r="N80" s="6">
        <v>9788</v>
      </c>
      <c r="O80" s="6">
        <v>801447</v>
      </c>
      <c r="P80" s="6" t="s">
        <v>1215</v>
      </c>
    </row>
    <row r="81" spans="1:16" ht="36" x14ac:dyDescent="0.2">
      <c r="A81" s="6" t="s">
        <v>1004</v>
      </c>
      <c r="B81" s="6" t="s">
        <v>182</v>
      </c>
      <c r="C81" s="6" t="s">
        <v>1005</v>
      </c>
      <c r="D81" s="9">
        <v>0</v>
      </c>
      <c r="E81" s="9">
        <v>0</v>
      </c>
      <c r="F81" s="9">
        <v>67</v>
      </c>
      <c r="G81" s="9">
        <v>0</v>
      </c>
      <c r="H81" s="9">
        <v>709</v>
      </c>
      <c r="I81" s="9">
        <v>615.23</v>
      </c>
      <c r="J81" s="9">
        <v>1324.23</v>
      </c>
      <c r="K81" s="9">
        <v>1257.23</v>
      </c>
      <c r="L81" s="7">
        <v>41726</v>
      </c>
      <c r="M81" s="7">
        <v>41739</v>
      </c>
      <c r="N81" s="6">
        <v>9803</v>
      </c>
      <c r="O81" s="6">
        <v>801748</v>
      </c>
      <c r="P81" s="6" t="s">
        <v>1023</v>
      </c>
    </row>
    <row r="82" spans="1:16" ht="36" x14ac:dyDescent="0.2">
      <c r="A82" s="6" t="s">
        <v>1004</v>
      </c>
      <c r="B82" s="6" t="s">
        <v>1024</v>
      </c>
      <c r="C82" s="6" t="s">
        <v>1005</v>
      </c>
      <c r="D82" s="9">
        <v>131.78</v>
      </c>
      <c r="E82" s="9">
        <v>1575.84</v>
      </c>
      <c r="F82" s="9">
        <v>110.45</v>
      </c>
      <c r="G82" s="9">
        <v>1707.62</v>
      </c>
      <c r="H82" s="9">
        <v>709</v>
      </c>
      <c r="I82" s="9">
        <v>675.96</v>
      </c>
      <c r="J82" s="9">
        <v>3092.58</v>
      </c>
      <c r="K82" s="9">
        <v>2982.13</v>
      </c>
      <c r="L82" s="7">
        <v>41774</v>
      </c>
      <c r="M82" s="7">
        <v>41793</v>
      </c>
      <c r="N82" s="6">
        <v>10105</v>
      </c>
      <c r="O82" s="6">
        <v>802669</v>
      </c>
      <c r="P82" s="6" t="s">
        <v>1216</v>
      </c>
    </row>
    <row r="83" spans="1:16" ht="36" x14ac:dyDescent="0.2">
      <c r="A83" s="6" t="s">
        <v>1025</v>
      </c>
      <c r="B83" s="6" t="s">
        <v>1026</v>
      </c>
      <c r="C83" s="6" t="s">
        <v>1027</v>
      </c>
      <c r="D83" s="9">
        <v>1286.6300000000001</v>
      </c>
      <c r="E83" s="9">
        <v>1140.6199999999999</v>
      </c>
      <c r="F83" s="9">
        <v>111.89</v>
      </c>
      <c r="G83" s="9">
        <v>2427.25</v>
      </c>
      <c r="H83" s="9">
        <v>709</v>
      </c>
      <c r="I83" s="9">
        <v>526.20000000000005</v>
      </c>
      <c r="J83" s="9">
        <v>3662.45</v>
      </c>
      <c r="K83" s="9">
        <v>3550.6</v>
      </c>
      <c r="L83" s="7">
        <v>41711</v>
      </c>
      <c r="M83" s="7">
        <v>41725</v>
      </c>
      <c r="N83" s="6">
        <v>9685</v>
      </c>
      <c r="O83" s="6" t="s">
        <v>1028</v>
      </c>
      <c r="P83" s="6" t="s">
        <v>1217</v>
      </c>
    </row>
    <row r="84" spans="1:16" ht="36" x14ac:dyDescent="0.2">
      <c r="A84" s="6" t="s">
        <v>1025</v>
      </c>
      <c r="B84" s="6" t="s">
        <v>215</v>
      </c>
      <c r="C84" s="6" t="s">
        <v>1027</v>
      </c>
      <c r="D84" s="9">
        <v>763.58</v>
      </c>
      <c r="E84" s="9">
        <v>1697.31</v>
      </c>
      <c r="F84" s="9">
        <v>111.71</v>
      </c>
      <c r="G84" s="9">
        <v>2460.89</v>
      </c>
      <c r="H84" s="9">
        <v>709</v>
      </c>
      <c r="I84" s="9">
        <v>647.92999999999995</v>
      </c>
      <c r="J84" s="9">
        <v>3817.82</v>
      </c>
      <c r="K84" s="9">
        <v>3706.11</v>
      </c>
      <c r="L84" s="7">
        <v>41711</v>
      </c>
      <c r="M84" s="7">
        <v>41725</v>
      </c>
      <c r="N84" s="6">
        <v>9767</v>
      </c>
      <c r="O84" s="6" t="s">
        <v>1028</v>
      </c>
      <c r="P84" s="6" t="s">
        <v>1218</v>
      </c>
    </row>
    <row r="85" spans="1:16" ht="36" x14ac:dyDescent="0.2">
      <c r="A85" s="6" t="s">
        <v>1025</v>
      </c>
      <c r="B85" s="6" t="s">
        <v>204</v>
      </c>
      <c r="C85" s="6" t="s">
        <v>1027</v>
      </c>
      <c r="D85" s="9">
        <v>411.76</v>
      </c>
      <c r="E85" s="9">
        <v>733.7</v>
      </c>
      <c r="F85" s="9">
        <v>112.43</v>
      </c>
      <c r="G85" s="9">
        <v>1145.46</v>
      </c>
      <c r="H85" s="9">
        <v>709</v>
      </c>
      <c r="I85" s="9">
        <v>498.1</v>
      </c>
      <c r="J85" s="9">
        <v>2352.56</v>
      </c>
      <c r="K85" s="9">
        <v>2240.33</v>
      </c>
      <c r="L85" s="7">
        <v>41726</v>
      </c>
      <c r="M85" s="7">
        <v>41739</v>
      </c>
      <c r="N85" s="6">
        <v>9873</v>
      </c>
      <c r="O85" s="6">
        <v>801747</v>
      </c>
      <c r="P85" s="6" t="s">
        <v>1219</v>
      </c>
    </row>
    <row r="86" spans="1:16" ht="36" x14ac:dyDescent="0.2">
      <c r="A86" s="6" t="s">
        <v>1025</v>
      </c>
      <c r="B86" s="6" t="s">
        <v>206</v>
      </c>
      <c r="C86" s="6" t="s">
        <v>1027</v>
      </c>
      <c r="D86" s="9">
        <v>1901.13</v>
      </c>
      <c r="E86" s="9">
        <v>1227.1300000000001</v>
      </c>
      <c r="F86" s="9">
        <v>110.45</v>
      </c>
      <c r="G86" s="9">
        <v>3128.26</v>
      </c>
      <c r="H86" s="9">
        <v>709</v>
      </c>
      <c r="I86" s="9">
        <v>915.06</v>
      </c>
      <c r="J86" s="9">
        <v>4752.32</v>
      </c>
      <c r="K86" s="9">
        <v>4641.87</v>
      </c>
      <c r="L86" s="7">
        <v>41771</v>
      </c>
      <c r="M86" s="7">
        <v>41793</v>
      </c>
      <c r="N86" s="6">
        <v>10113</v>
      </c>
      <c r="O86" s="6">
        <v>802698</v>
      </c>
      <c r="P86" s="6" t="s">
        <v>1220</v>
      </c>
    </row>
    <row r="87" spans="1:16" ht="36" x14ac:dyDescent="0.2">
      <c r="A87" s="6" t="s">
        <v>1025</v>
      </c>
      <c r="B87" s="6" t="s">
        <v>1029</v>
      </c>
      <c r="C87" s="6" t="s">
        <v>1027</v>
      </c>
      <c r="D87" s="9">
        <v>97.66</v>
      </c>
      <c r="E87" s="9">
        <v>697.2</v>
      </c>
      <c r="F87" s="9">
        <v>111.71</v>
      </c>
      <c r="G87" s="9">
        <v>794.86</v>
      </c>
      <c r="H87" s="9">
        <v>709</v>
      </c>
      <c r="I87" s="9">
        <v>475.55</v>
      </c>
      <c r="J87" s="9">
        <v>1979.41</v>
      </c>
      <c r="K87" s="9">
        <v>1867.7</v>
      </c>
      <c r="L87" s="7">
        <v>41771</v>
      </c>
      <c r="M87" s="7">
        <v>41793</v>
      </c>
      <c r="N87" s="6">
        <v>10119</v>
      </c>
      <c r="O87" s="6">
        <v>802689</v>
      </c>
      <c r="P87" s="6" t="s">
        <v>1221</v>
      </c>
    </row>
    <row r="88" spans="1:16" ht="36" x14ac:dyDescent="0.2">
      <c r="A88" s="6" t="s">
        <v>1025</v>
      </c>
      <c r="B88" s="6" t="s">
        <v>1030</v>
      </c>
      <c r="C88" s="6" t="s">
        <v>1027</v>
      </c>
      <c r="D88" s="9">
        <v>2327.84</v>
      </c>
      <c r="E88" s="9">
        <v>2165.2600000000002</v>
      </c>
      <c r="F88" s="9">
        <v>111.89</v>
      </c>
      <c r="G88" s="9">
        <v>4493.1000000000004</v>
      </c>
      <c r="H88" s="9">
        <v>709</v>
      </c>
      <c r="I88" s="9">
        <v>579.57000000000005</v>
      </c>
      <c r="J88" s="9">
        <v>5781.67</v>
      </c>
      <c r="K88" s="9">
        <v>5669.78</v>
      </c>
      <c r="L88" s="7">
        <v>41768</v>
      </c>
      <c r="M88" s="7">
        <v>41793</v>
      </c>
      <c r="N88" s="6">
        <v>10117</v>
      </c>
      <c r="O88" s="6">
        <v>802689</v>
      </c>
      <c r="P88" s="6" t="s">
        <v>1222</v>
      </c>
    </row>
    <row r="89" spans="1:16" ht="36" x14ac:dyDescent="0.2">
      <c r="A89" s="6" t="s">
        <v>1025</v>
      </c>
      <c r="B89" s="6" t="s">
        <v>399</v>
      </c>
      <c r="C89" s="6" t="s">
        <v>1027</v>
      </c>
      <c r="D89" s="9">
        <v>108.43</v>
      </c>
      <c r="E89" s="9">
        <v>1257.3</v>
      </c>
      <c r="F89" s="9">
        <v>112.61</v>
      </c>
      <c r="G89" s="9">
        <v>1365.73</v>
      </c>
      <c r="H89" s="9">
        <v>709</v>
      </c>
      <c r="I89" s="9">
        <v>486.93</v>
      </c>
      <c r="J89" s="9">
        <v>2561.66</v>
      </c>
      <c r="K89" s="9">
        <v>2449.0500000000002</v>
      </c>
      <c r="L89" s="7">
        <v>41768</v>
      </c>
      <c r="M89" s="7">
        <v>41793</v>
      </c>
      <c r="N89" s="6">
        <v>9881</v>
      </c>
      <c r="O89" s="6">
        <v>802698</v>
      </c>
      <c r="P89" s="6" t="s">
        <v>1223</v>
      </c>
    </row>
    <row r="90" spans="1:16" ht="36" x14ac:dyDescent="0.2">
      <c r="A90" s="6" t="s">
        <v>1025</v>
      </c>
      <c r="B90" s="6" t="s">
        <v>393</v>
      </c>
      <c r="C90" s="6" t="s">
        <v>1027</v>
      </c>
      <c r="D90" s="9">
        <v>724.5</v>
      </c>
      <c r="E90" s="9">
        <v>750</v>
      </c>
      <c r="F90" s="9">
        <v>111.89</v>
      </c>
      <c r="G90" s="9">
        <v>1474.5</v>
      </c>
      <c r="H90" s="9">
        <v>709</v>
      </c>
      <c r="I90" s="9">
        <v>486.03</v>
      </c>
      <c r="J90" s="9">
        <v>2669.53</v>
      </c>
      <c r="K90" s="9">
        <v>2557.64</v>
      </c>
      <c r="L90" s="7">
        <v>41768</v>
      </c>
      <c r="M90" s="7">
        <v>41793</v>
      </c>
      <c r="N90" s="6">
        <v>9681</v>
      </c>
      <c r="O90" s="6">
        <v>802698</v>
      </c>
      <c r="P90" s="6" t="s">
        <v>1224</v>
      </c>
    </row>
    <row r="91" spans="1:16" ht="48" x14ac:dyDescent="0.2">
      <c r="A91" s="6" t="s">
        <v>1025</v>
      </c>
      <c r="B91" s="6" t="s">
        <v>224</v>
      </c>
      <c r="C91" s="6" t="s">
        <v>1027</v>
      </c>
      <c r="D91" s="9">
        <v>92.95</v>
      </c>
      <c r="E91" s="9">
        <v>675.45</v>
      </c>
      <c r="F91" s="9">
        <v>109.55</v>
      </c>
      <c r="G91" s="9">
        <v>768.4</v>
      </c>
      <c r="H91" s="9">
        <v>709</v>
      </c>
      <c r="I91" s="9">
        <v>721.98</v>
      </c>
      <c r="J91" s="9">
        <v>2199.38</v>
      </c>
      <c r="K91" s="9">
        <v>2089.83</v>
      </c>
      <c r="L91" s="7">
        <v>41789</v>
      </c>
      <c r="M91" s="7">
        <v>41822</v>
      </c>
      <c r="N91" s="6">
        <v>10304</v>
      </c>
      <c r="O91" s="6">
        <v>803256</v>
      </c>
      <c r="P91" s="6" t="s">
        <v>1225</v>
      </c>
    </row>
    <row r="92" spans="1:16" ht="36" x14ac:dyDescent="0.2">
      <c r="A92" s="6" t="s">
        <v>1025</v>
      </c>
      <c r="B92" s="6" t="s">
        <v>217</v>
      </c>
      <c r="C92" s="6" t="s">
        <v>1027</v>
      </c>
      <c r="D92" s="9">
        <v>1779.59</v>
      </c>
      <c r="E92" s="9">
        <v>1817.35</v>
      </c>
      <c r="F92" s="9">
        <v>111.03</v>
      </c>
      <c r="G92" s="9">
        <v>3596.94</v>
      </c>
      <c r="H92" s="9">
        <v>709</v>
      </c>
      <c r="I92" s="9">
        <v>664.97</v>
      </c>
      <c r="J92" s="9">
        <v>4970.91</v>
      </c>
      <c r="K92" s="9">
        <v>4859.8900000000003</v>
      </c>
      <c r="L92" s="7">
        <v>41837</v>
      </c>
      <c r="M92" s="7">
        <v>41852</v>
      </c>
      <c r="N92" s="6">
        <v>10441</v>
      </c>
      <c r="O92" s="6">
        <v>803876</v>
      </c>
      <c r="P92" s="6" t="s">
        <v>1226</v>
      </c>
    </row>
    <row r="93" spans="1:16" x14ac:dyDescent="0.2">
      <c r="A93" s="6" t="s">
        <v>1025</v>
      </c>
      <c r="B93" s="6" t="s">
        <v>209</v>
      </c>
      <c r="C93" s="6" t="s">
        <v>1027</v>
      </c>
      <c r="D93" s="9">
        <v>0</v>
      </c>
      <c r="E93" s="9">
        <v>0</v>
      </c>
      <c r="F93" s="9">
        <v>0</v>
      </c>
      <c r="G93" s="9">
        <v>0</v>
      </c>
      <c r="H93" s="9">
        <v>0</v>
      </c>
      <c r="I93" s="9">
        <v>1320.7</v>
      </c>
      <c r="J93" s="9">
        <v>1320.7</v>
      </c>
      <c r="K93" s="9">
        <v>1320.7</v>
      </c>
      <c r="L93" s="7">
        <v>41837</v>
      </c>
      <c r="M93" s="7">
        <v>41852</v>
      </c>
      <c r="N93" s="6" t="s">
        <v>1031</v>
      </c>
      <c r="O93" s="6">
        <v>803876</v>
      </c>
      <c r="P93" s="6" t="s">
        <v>1032</v>
      </c>
    </row>
    <row r="94" spans="1:16" ht="48" x14ac:dyDescent="0.2">
      <c r="A94" s="6" t="s">
        <v>1025</v>
      </c>
      <c r="B94" s="6" t="s">
        <v>1033</v>
      </c>
      <c r="C94" s="6" t="s">
        <v>1027</v>
      </c>
      <c r="D94" s="9">
        <v>625.03</v>
      </c>
      <c r="E94" s="9">
        <v>1955.17</v>
      </c>
      <c r="F94" s="9">
        <v>110.45</v>
      </c>
      <c r="G94" s="9">
        <v>2580.1999999999998</v>
      </c>
      <c r="H94" s="9">
        <v>709</v>
      </c>
      <c r="I94" s="9">
        <v>983.08</v>
      </c>
      <c r="J94" s="9">
        <v>4272.28</v>
      </c>
      <c r="K94" s="9">
        <v>4161.8500000000004</v>
      </c>
      <c r="L94" s="7">
        <v>41836</v>
      </c>
      <c r="M94" s="7">
        <v>41852</v>
      </c>
      <c r="N94" s="6">
        <v>10289</v>
      </c>
      <c r="O94" s="6">
        <v>803876</v>
      </c>
      <c r="P94" s="6" t="s">
        <v>1227</v>
      </c>
    </row>
    <row r="95" spans="1:16" ht="36" x14ac:dyDescent="0.2">
      <c r="A95" s="6" t="s">
        <v>1025</v>
      </c>
      <c r="B95" s="6" t="s">
        <v>221</v>
      </c>
      <c r="C95" s="6" t="s">
        <v>1027</v>
      </c>
      <c r="D95" s="9">
        <v>93.34</v>
      </c>
      <c r="E95" s="9">
        <v>744.94</v>
      </c>
      <c r="F95" s="9">
        <v>109.73</v>
      </c>
      <c r="G95" s="9">
        <v>838.28</v>
      </c>
      <c r="H95" s="9">
        <v>709</v>
      </c>
      <c r="I95" s="9">
        <v>464.81</v>
      </c>
      <c r="J95" s="9">
        <v>2012.09</v>
      </c>
      <c r="K95" s="9">
        <v>1902.36</v>
      </c>
      <c r="L95" s="7">
        <v>41838</v>
      </c>
      <c r="M95" s="7">
        <v>41852</v>
      </c>
      <c r="N95" s="6">
        <v>10658</v>
      </c>
      <c r="O95" s="6">
        <v>803876</v>
      </c>
      <c r="P95" s="6" t="s">
        <v>1228</v>
      </c>
    </row>
    <row r="96" spans="1:16" ht="36" x14ac:dyDescent="0.2">
      <c r="A96" s="6" t="s">
        <v>1025</v>
      </c>
      <c r="B96" s="6" t="s">
        <v>209</v>
      </c>
      <c r="C96" s="6" t="s">
        <v>1027</v>
      </c>
      <c r="D96" s="9">
        <v>1062</v>
      </c>
      <c r="E96" s="9">
        <v>1853.92</v>
      </c>
      <c r="F96" s="9">
        <v>109.91</v>
      </c>
      <c r="G96" s="9">
        <v>2915.92</v>
      </c>
      <c r="H96" s="9">
        <v>709</v>
      </c>
      <c r="I96" s="9">
        <v>2867.13</v>
      </c>
      <c r="J96" s="9">
        <v>6492.05</v>
      </c>
      <c r="K96" s="9">
        <v>6382.16</v>
      </c>
      <c r="L96" s="7">
        <v>41845</v>
      </c>
      <c r="M96" s="7">
        <v>41913</v>
      </c>
      <c r="N96" s="6">
        <v>10984</v>
      </c>
      <c r="O96" s="6">
        <v>804979</v>
      </c>
      <c r="P96" s="6" t="s">
        <v>1229</v>
      </c>
    </row>
    <row r="97" spans="1:16" ht="36" x14ac:dyDescent="0.2">
      <c r="A97" s="6" t="s">
        <v>1025</v>
      </c>
      <c r="B97" s="6" t="s">
        <v>226</v>
      </c>
      <c r="C97" s="6" t="s">
        <v>1027</v>
      </c>
      <c r="D97" s="9">
        <v>563.08000000000004</v>
      </c>
      <c r="E97" s="9">
        <v>789.65</v>
      </c>
      <c r="F97" s="9">
        <v>109.91</v>
      </c>
      <c r="G97" s="9">
        <v>1352.73</v>
      </c>
      <c r="H97" s="9">
        <v>709</v>
      </c>
      <c r="I97" s="9">
        <v>695.65</v>
      </c>
      <c r="J97" s="9">
        <v>2757.38</v>
      </c>
      <c r="K97" s="9">
        <v>2647.48</v>
      </c>
      <c r="L97" s="7">
        <v>41878</v>
      </c>
      <c r="M97" s="7">
        <v>41913</v>
      </c>
      <c r="N97" s="6">
        <v>10984</v>
      </c>
      <c r="O97" s="6">
        <v>804979</v>
      </c>
      <c r="P97" s="6" t="s">
        <v>1230</v>
      </c>
    </row>
    <row r="98" spans="1:16" ht="60" x14ac:dyDescent="0.2">
      <c r="A98" s="6" t="s">
        <v>1025</v>
      </c>
      <c r="B98" s="6" t="s">
        <v>209</v>
      </c>
      <c r="C98" s="6" t="s">
        <v>1027</v>
      </c>
      <c r="D98" s="9">
        <v>1260.18</v>
      </c>
      <c r="E98" s="9">
        <v>1976</v>
      </c>
      <c r="F98" s="9">
        <v>112.79</v>
      </c>
      <c r="G98" s="9">
        <v>3236.18</v>
      </c>
      <c r="H98" s="9">
        <v>709</v>
      </c>
      <c r="I98" s="9">
        <v>1467.55</v>
      </c>
      <c r="J98" s="9">
        <v>5412.73</v>
      </c>
      <c r="K98" s="9">
        <v>5299.95</v>
      </c>
      <c r="L98" s="7">
        <v>41936</v>
      </c>
      <c r="M98" s="7">
        <v>42002</v>
      </c>
      <c r="N98" s="6">
        <v>11334</v>
      </c>
      <c r="O98" s="6">
        <v>806629</v>
      </c>
      <c r="P98" s="6" t="s">
        <v>1231</v>
      </c>
    </row>
    <row r="99" spans="1:16" ht="48" x14ac:dyDescent="0.2">
      <c r="A99" s="6" t="s">
        <v>1025</v>
      </c>
      <c r="B99" s="6" t="s">
        <v>212</v>
      </c>
      <c r="C99" s="6" t="s">
        <v>1027</v>
      </c>
      <c r="D99" s="9">
        <v>1607.12</v>
      </c>
      <c r="E99" s="9">
        <v>3022.17</v>
      </c>
      <c r="F99" s="9">
        <v>117.7</v>
      </c>
      <c r="G99" s="9">
        <v>4629.29</v>
      </c>
      <c r="H99" s="9">
        <v>709</v>
      </c>
      <c r="I99" s="9">
        <v>2585.64</v>
      </c>
      <c r="J99" s="9">
        <v>7923.93</v>
      </c>
      <c r="K99" s="9">
        <v>7806.24</v>
      </c>
      <c r="L99" s="7">
        <v>41936</v>
      </c>
      <c r="M99" s="7">
        <v>42002</v>
      </c>
      <c r="N99" s="6">
        <v>11332</v>
      </c>
      <c r="O99" s="6">
        <v>806629</v>
      </c>
      <c r="P99" s="6" t="s">
        <v>1232</v>
      </c>
    </row>
    <row r="100" spans="1:16" ht="48" x14ac:dyDescent="0.2">
      <c r="A100" s="6" t="s">
        <v>1025</v>
      </c>
      <c r="B100" s="6" t="s">
        <v>1034</v>
      </c>
      <c r="C100" s="6" t="s">
        <v>1027</v>
      </c>
      <c r="D100" s="9">
        <v>1802.34</v>
      </c>
      <c r="E100" s="9">
        <v>2302.9499999999998</v>
      </c>
      <c r="F100" s="9">
        <v>117.5</v>
      </c>
      <c r="G100" s="9">
        <v>4105.29</v>
      </c>
      <c r="H100" s="9">
        <v>709</v>
      </c>
      <c r="I100" s="9">
        <v>1062.78</v>
      </c>
      <c r="J100" s="9">
        <v>5877.07</v>
      </c>
      <c r="K100" s="9">
        <v>5759.57</v>
      </c>
      <c r="L100" s="7">
        <v>41999</v>
      </c>
      <c r="M100" s="6" t="s">
        <v>65</v>
      </c>
      <c r="N100" s="6">
        <v>11733</v>
      </c>
      <c r="O100" s="6"/>
      <c r="P100" s="6" t="s">
        <v>1267</v>
      </c>
    </row>
    <row r="101" spans="1:16" x14ac:dyDescent="0.2">
      <c r="A101" s="6" t="s">
        <v>1035</v>
      </c>
      <c r="B101" s="6" t="s">
        <v>1036</v>
      </c>
      <c r="C101" s="6" t="s">
        <v>282</v>
      </c>
      <c r="D101" s="9">
        <v>6053.96</v>
      </c>
      <c r="E101" s="9">
        <v>0</v>
      </c>
      <c r="F101" s="9">
        <v>0</v>
      </c>
      <c r="G101" s="9">
        <v>6053.96</v>
      </c>
      <c r="H101" s="9">
        <v>0</v>
      </c>
      <c r="I101" s="9">
        <v>0</v>
      </c>
      <c r="J101" s="9">
        <v>6053.96</v>
      </c>
      <c r="K101" s="9">
        <v>6053.96</v>
      </c>
      <c r="L101" s="7">
        <v>41689</v>
      </c>
      <c r="M101" s="7">
        <v>41716</v>
      </c>
      <c r="N101" s="6" t="s">
        <v>969</v>
      </c>
      <c r="O101" s="6">
        <v>801216</v>
      </c>
      <c r="P101" s="6" t="s">
        <v>1037</v>
      </c>
    </row>
    <row r="102" spans="1:16" x14ac:dyDescent="0.2">
      <c r="A102" s="6" t="s">
        <v>1035</v>
      </c>
      <c r="B102" s="6" t="s">
        <v>1038</v>
      </c>
      <c r="C102" s="6" t="s">
        <v>282</v>
      </c>
      <c r="D102" s="9">
        <v>502.08</v>
      </c>
      <c r="E102" s="9">
        <v>0</v>
      </c>
      <c r="F102" s="9">
        <v>0</v>
      </c>
      <c r="G102" s="9">
        <v>502.08</v>
      </c>
      <c r="H102" s="9">
        <v>0</v>
      </c>
      <c r="I102" s="9">
        <v>0</v>
      </c>
      <c r="J102" s="9">
        <v>502.08</v>
      </c>
      <c r="K102" s="9">
        <v>502.08</v>
      </c>
      <c r="L102" s="7">
        <v>41689</v>
      </c>
      <c r="M102" s="7">
        <v>41716</v>
      </c>
      <c r="N102" s="6" t="s">
        <v>969</v>
      </c>
      <c r="O102" s="6">
        <v>801216</v>
      </c>
      <c r="P102" s="6" t="s">
        <v>1039</v>
      </c>
    </row>
    <row r="103" spans="1:16" x14ac:dyDescent="0.2">
      <c r="A103" s="6" t="s">
        <v>1035</v>
      </c>
      <c r="B103" s="6" t="s">
        <v>1040</v>
      </c>
      <c r="C103" s="6" t="s">
        <v>282</v>
      </c>
      <c r="D103" s="9">
        <v>305.39</v>
      </c>
      <c r="E103" s="9">
        <v>0</v>
      </c>
      <c r="F103" s="9">
        <v>0</v>
      </c>
      <c r="G103" s="9">
        <v>305.39</v>
      </c>
      <c r="H103" s="9">
        <v>0</v>
      </c>
      <c r="I103" s="9">
        <v>0</v>
      </c>
      <c r="J103" s="9">
        <v>305.39</v>
      </c>
      <c r="K103" s="9">
        <v>305.39</v>
      </c>
      <c r="L103" s="7">
        <v>41708</v>
      </c>
      <c r="M103" s="7">
        <v>41740</v>
      </c>
      <c r="N103" s="6" t="s">
        <v>969</v>
      </c>
      <c r="O103" s="6">
        <v>801795</v>
      </c>
      <c r="P103" s="6" t="s">
        <v>1041</v>
      </c>
    </row>
    <row r="104" spans="1:16" x14ac:dyDescent="0.2">
      <c r="A104" s="6" t="s">
        <v>1035</v>
      </c>
      <c r="B104" s="6" t="s">
        <v>1042</v>
      </c>
      <c r="C104" s="6" t="s">
        <v>282</v>
      </c>
      <c r="D104" s="9">
        <v>5120.6000000000004</v>
      </c>
      <c r="E104" s="9">
        <v>0</v>
      </c>
      <c r="F104" s="9">
        <v>0</v>
      </c>
      <c r="G104" s="9">
        <v>5120.6000000000004</v>
      </c>
      <c r="H104" s="9">
        <v>0</v>
      </c>
      <c r="I104" s="9">
        <v>0</v>
      </c>
      <c r="J104" s="9">
        <v>5120.6000000000004</v>
      </c>
      <c r="K104" s="9">
        <v>5120.6000000000004</v>
      </c>
      <c r="L104" s="7">
        <v>41708</v>
      </c>
      <c r="M104" s="7">
        <v>41740</v>
      </c>
      <c r="N104" s="6" t="s">
        <v>969</v>
      </c>
      <c r="O104" s="6">
        <v>801795</v>
      </c>
      <c r="P104" s="6" t="s">
        <v>1043</v>
      </c>
    </row>
    <row r="105" spans="1:16" x14ac:dyDescent="0.2">
      <c r="A105" s="6" t="s">
        <v>1035</v>
      </c>
      <c r="B105" s="6" t="s">
        <v>1044</v>
      </c>
      <c r="C105" s="6" t="s">
        <v>282</v>
      </c>
      <c r="D105" s="9">
        <v>6378.75</v>
      </c>
      <c r="E105" s="9">
        <v>0</v>
      </c>
      <c r="F105" s="9">
        <v>0</v>
      </c>
      <c r="G105" s="9">
        <v>6378.75</v>
      </c>
      <c r="H105" s="9">
        <v>0</v>
      </c>
      <c r="I105" s="9">
        <v>0</v>
      </c>
      <c r="J105" s="9">
        <v>6378.75</v>
      </c>
      <c r="K105" s="9">
        <v>6378.75</v>
      </c>
      <c r="L105" s="7">
        <v>41708</v>
      </c>
      <c r="M105" s="7">
        <v>41740</v>
      </c>
      <c r="N105" s="6" t="s">
        <v>969</v>
      </c>
      <c r="O105" s="6">
        <v>801795</v>
      </c>
      <c r="P105" s="6" t="s">
        <v>1045</v>
      </c>
    </row>
    <row r="106" spans="1:16" ht="48" x14ac:dyDescent="0.2">
      <c r="A106" s="6" t="s">
        <v>1035</v>
      </c>
      <c r="B106" s="6" t="s">
        <v>1046</v>
      </c>
      <c r="C106" s="6" t="s">
        <v>282</v>
      </c>
      <c r="D106" s="9">
        <v>480.92</v>
      </c>
      <c r="E106" s="9">
        <v>3552.82</v>
      </c>
      <c r="F106" s="9">
        <v>111.89</v>
      </c>
      <c r="G106" s="9">
        <v>4033.74</v>
      </c>
      <c r="H106" s="9">
        <v>709</v>
      </c>
      <c r="I106" s="9">
        <v>928.46</v>
      </c>
      <c r="J106" s="9">
        <v>5671.2</v>
      </c>
      <c r="K106" s="9">
        <v>5559.31</v>
      </c>
      <c r="L106" s="7">
        <v>41710</v>
      </c>
      <c r="M106" s="7">
        <v>41740</v>
      </c>
      <c r="N106" s="6">
        <v>9639</v>
      </c>
      <c r="O106" s="6">
        <v>801795</v>
      </c>
      <c r="P106" s="6" t="s">
        <v>1233</v>
      </c>
    </row>
    <row r="107" spans="1:16" x14ac:dyDescent="0.2">
      <c r="A107" s="6" t="s">
        <v>1035</v>
      </c>
      <c r="B107" s="6" t="s">
        <v>1047</v>
      </c>
      <c r="C107" s="6" t="s">
        <v>282</v>
      </c>
      <c r="D107" s="9">
        <v>7649</v>
      </c>
      <c r="E107" s="9">
        <v>0</v>
      </c>
      <c r="F107" s="9">
        <v>33.07</v>
      </c>
      <c r="G107" s="9">
        <v>7649</v>
      </c>
      <c r="H107" s="9">
        <v>0</v>
      </c>
      <c r="I107" s="9">
        <v>777.5</v>
      </c>
      <c r="J107" s="9">
        <v>8426.5</v>
      </c>
      <c r="K107" s="9">
        <v>8393.43</v>
      </c>
      <c r="L107" s="7">
        <v>41711</v>
      </c>
      <c r="M107" s="7">
        <v>41740</v>
      </c>
      <c r="N107" s="6">
        <v>9610</v>
      </c>
      <c r="O107" s="6">
        <v>801795</v>
      </c>
      <c r="P107" s="6" t="s">
        <v>1268</v>
      </c>
    </row>
    <row r="108" spans="1:16" x14ac:dyDescent="0.2">
      <c r="A108" s="6" t="s">
        <v>1035</v>
      </c>
      <c r="B108" s="6" t="s">
        <v>346</v>
      </c>
      <c r="C108" s="6" t="s">
        <v>282</v>
      </c>
      <c r="D108" s="9">
        <v>0</v>
      </c>
      <c r="E108" s="9">
        <v>0</v>
      </c>
      <c r="F108" s="9">
        <v>67</v>
      </c>
      <c r="G108" s="9">
        <v>0</v>
      </c>
      <c r="H108" s="9">
        <v>709</v>
      </c>
      <c r="I108" s="9">
        <v>285.17</v>
      </c>
      <c r="J108" s="9">
        <v>994.17</v>
      </c>
      <c r="K108" s="9">
        <v>927.17</v>
      </c>
      <c r="L108" s="7">
        <v>41718</v>
      </c>
      <c r="M108" s="7">
        <v>41740</v>
      </c>
      <c r="N108" s="6">
        <v>9802</v>
      </c>
      <c r="O108" s="6">
        <v>801795</v>
      </c>
      <c r="P108" s="6" t="s">
        <v>1048</v>
      </c>
    </row>
    <row r="109" spans="1:16" x14ac:dyDescent="0.2">
      <c r="A109" s="6" t="s">
        <v>1035</v>
      </c>
      <c r="B109" s="6" t="s">
        <v>1049</v>
      </c>
      <c r="C109" s="6" t="s">
        <v>282</v>
      </c>
      <c r="D109" s="9">
        <v>3222.73</v>
      </c>
      <c r="E109" s="9">
        <v>0</v>
      </c>
      <c r="F109" s="9">
        <v>67</v>
      </c>
      <c r="G109" s="9">
        <v>3222.73</v>
      </c>
      <c r="H109" s="9">
        <v>709</v>
      </c>
      <c r="I109" s="9">
        <v>294.85000000000002</v>
      </c>
      <c r="J109" s="9">
        <v>4226.58</v>
      </c>
      <c r="K109" s="9">
        <v>4159.58</v>
      </c>
      <c r="L109" s="7">
        <v>41723</v>
      </c>
      <c r="M109" s="7">
        <v>41740</v>
      </c>
      <c r="N109" s="6">
        <v>9620</v>
      </c>
      <c r="O109" s="6">
        <v>801795</v>
      </c>
      <c r="P109" s="6" t="s">
        <v>1050</v>
      </c>
    </row>
    <row r="110" spans="1:16" ht="24" x14ac:dyDescent="0.2">
      <c r="A110" s="6" t="s">
        <v>1035</v>
      </c>
      <c r="B110" s="6" t="s">
        <v>1036</v>
      </c>
      <c r="C110" s="6" t="s">
        <v>282</v>
      </c>
      <c r="D110" s="9">
        <v>6053.96</v>
      </c>
      <c r="E110" s="9">
        <v>0</v>
      </c>
      <c r="F110" s="9">
        <v>0</v>
      </c>
      <c r="G110" s="9">
        <v>6053.96</v>
      </c>
      <c r="H110" s="9">
        <v>0</v>
      </c>
      <c r="I110" s="9">
        <v>0</v>
      </c>
      <c r="J110" s="9">
        <v>6053.96</v>
      </c>
      <c r="K110" s="9">
        <v>6053.96</v>
      </c>
      <c r="L110" s="7">
        <v>41689</v>
      </c>
      <c r="M110" s="7">
        <v>41716</v>
      </c>
      <c r="N110" s="6" t="s">
        <v>969</v>
      </c>
      <c r="O110" s="6">
        <v>801216</v>
      </c>
      <c r="P110" s="6" t="s">
        <v>1269</v>
      </c>
    </row>
    <row r="111" spans="1:16" x14ac:dyDescent="0.2">
      <c r="A111" s="6" t="s">
        <v>1035</v>
      </c>
      <c r="B111" s="6" t="s">
        <v>1051</v>
      </c>
      <c r="C111" s="6" t="s">
        <v>282</v>
      </c>
      <c r="D111" s="9">
        <v>513.62</v>
      </c>
      <c r="E111" s="9">
        <v>0</v>
      </c>
      <c r="F111" s="9">
        <v>0</v>
      </c>
      <c r="G111" s="9">
        <v>513.62</v>
      </c>
      <c r="H111" s="9">
        <v>0</v>
      </c>
      <c r="I111" s="9">
        <v>0</v>
      </c>
      <c r="J111" s="9">
        <v>513.62</v>
      </c>
      <c r="K111" s="9">
        <v>513.62</v>
      </c>
      <c r="L111" s="7">
        <v>41740</v>
      </c>
      <c r="M111" s="7">
        <v>41794</v>
      </c>
      <c r="N111" s="6"/>
      <c r="O111" s="6">
        <v>802743</v>
      </c>
      <c r="P111" s="6" t="s">
        <v>1052</v>
      </c>
    </row>
    <row r="112" spans="1:16" x14ac:dyDescent="0.2">
      <c r="A112" s="6" t="s">
        <v>1035</v>
      </c>
      <c r="B112" s="6" t="s">
        <v>1053</v>
      </c>
      <c r="C112" s="6" t="s">
        <v>282</v>
      </c>
      <c r="D112" s="9">
        <v>719.01</v>
      </c>
      <c r="E112" s="9">
        <v>3360.77</v>
      </c>
      <c r="F112" s="9">
        <v>33.07</v>
      </c>
      <c r="G112" s="9">
        <v>4079.78</v>
      </c>
      <c r="H112" s="9">
        <v>350</v>
      </c>
      <c r="I112" s="9">
        <v>0</v>
      </c>
      <c r="J112" s="9">
        <v>4429.78</v>
      </c>
      <c r="K112" s="9">
        <v>4396.71</v>
      </c>
      <c r="L112" s="7">
        <v>41744</v>
      </c>
      <c r="M112" s="7">
        <v>41794</v>
      </c>
      <c r="N112" s="6">
        <v>10082</v>
      </c>
      <c r="O112" s="6">
        <v>802743</v>
      </c>
      <c r="P112" s="6"/>
    </row>
    <row r="113" spans="1:16" ht="36" x14ac:dyDescent="0.2">
      <c r="A113" s="6" t="s">
        <v>1035</v>
      </c>
      <c r="B113" s="6" t="s">
        <v>329</v>
      </c>
      <c r="C113" s="6" t="s">
        <v>282</v>
      </c>
      <c r="D113" s="9">
        <v>476.4</v>
      </c>
      <c r="E113" s="9">
        <v>1606.55</v>
      </c>
      <c r="F113" s="9">
        <v>112.43</v>
      </c>
      <c r="G113" s="9">
        <v>2082.9499999999998</v>
      </c>
      <c r="H113" s="9">
        <v>709</v>
      </c>
      <c r="I113" s="9">
        <v>1997.25</v>
      </c>
      <c r="J113" s="9">
        <v>4789.2</v>
      </c>
      <c r="K113" s="9">
        <v>4676.7700000000004</v>
      </c>
      <c r="L113" s="7">
        <v>41725</v>
      </c>
      <c r="M113" s="7">
        <v>41740</v>
      </c>
      <c r="N113" s="6">
        <v>9899</v>
      </c>
      <c r="O113" s="6">
        <v>801795</v>
      </c>
      <c r="P113" s="6" t="s">
        <v>1234</v>
      </c>
    </row>
    <row r="114" spans="1:16" ht="48" x14ac:dyDescent="0.2">
      <c r="A114" s="6" t="s">
        <v>1035</v>
      </c>
      <c r="B114" s="6" t="s">
        <v>330</v>
      </c>
      <c r="C114" s="6" t="s">
        <v>282</v>
      </c>
      <c r="D114" s="9">
        <v>1083.1500000000001</v>
      </c>
      <c r="E114" s="9">
        <v>1680.75</v>
      </c>
      <c r="F114" s="9">
        <v>111.71</v>
      </c>
      <c r="G114" s="9">
        <v>2763.9</v>
      </c>
      <c r="H114" s="9">
        <v>709</v>
      </c>
      <c r="I114" s="9">
        <v>860.51</v>
      </c>
      <c r="J114" s="9">
        <v>4333.41</v>
      </c>
      <c r="K114" s="9">
        <v>4221.7</v>
      </c>
      <c r="L114" s="7">
        <v>41725</v>
      </c>
      <c r="M114" s="7">
        <v>41740</v>
      </c>
      <c r="N114" s="6">
        <v>9897</v>
      </c>
      <c r="O114" s="6">
        <v>801795</v>
      </c>
      <c r="P114" s="6" t="s">
        <v>1235</v>
      </c>
    </row>
    <row r="115" spans="1:16" ht="36" x14ac:dyDescent="0.2">
      <c r="A115" s="6" t="s">
        <v>1035</v>
      </c>
      <c r="B115" s="6" t="s">
        <v>1054</v>
      </c>
      <c r="C115" s="6" t="s">
        <v>282</v>
      </c>
      <c r="D115" s="9">
        <v>108.05</v>
      </c>
      <c r="E115" s="9">
        <v>1186.8</v>
      </c>
      <c r="F115" s="9">
        <v>112.6</v>
      </c>
      <c r="G115" s="9">
        <v>1294.8499999999999</v>
      </c>
      <c r="H115" s="9">
        <v>709</v>
      </c>
      <c r="I115" s="9">
        <v>701.58</v>
      </c>
      <c r="J115" s="9">
        <v>2705.43</v>
      </c>
      <c r="K115" s="9">
        <v>2592.83</v>
      </c>
      <c r="L115" s="7">
        <v>41725</v>
      </c>
      <c r="M115" s="7">
        <v>41740</v>
      </c>
      <c r="N115" s="6">
        <v>9895</v>
      </c>
      <c r="O115" s="6">
        <v>801795</v>
      </c>
      <c r="P115" s="6" t="s">
        <v>1236</v>
      </c>
    </row>
    <row r="116" spans="1:16" ht="48" x14ac:dyDescent="0.2">
      <c r="A116" s="6" t="s">
        <v>1035</v>
      </c>
      <c r="B116" s="6" t="s">
        <v>333</v>
      </c>
      <c r="C116" s="6" t="s">
        <v>282</v>
      </c>
      <c r="D116" s="9">
        <v>2231.9899999999998</v>
      </c>
      <c r="E116" s="9">
        <v>2649.9</v>
      </c>
      <c r="F116" s="9">
        <v>110.45</v>
      </c>
      <c r="G116" s="9">
        <v>4881.8900000000003</v>
      </c>
      <c r="H116" s="9">
        <v>709</v>
      </c>
      <c r="I116" s="9">
        <v>988.14</v>
      </c>
      <c r="J116" s="9">
        <v>6579.03</v>
      </c>
      <c r="K116" s="9">
        <v>6468.58</v>
      </c>
      <c r="L116" s="7">
        <v>41771</v>
      </c>
      <c r="M116" s="7">
        <v>41794</v>
      </c>
      <c r="N116" s="6">
        <v>10094</v>
      </c>
      <c r="O116" s="6">
        <v>802743</v>
      </c>
      <c r="P116" s="6" t="s">
        <v>1237</v>
      </c>
    </row>
    <row r="117" spans="1:16" ht="48" x14ac:dyDescent="0.2">
      <c r="A117" s="6" t="s">
        <v>1035</v>
      </c>
      <c r="B117" s="6" t="s">
        <v>308</v>
      </c>
      <c r="C117" s="6" t="s">
        <v>282</v>
      </c>
      <c r="D117" s="9">
        <v>1117.83</v>
      </c>
      <c r="E117" s="9">
        <v>1157.5</v>
      </c>
      <c r="F117" s="9">
        <v>111.89</v>
      </c>
      <c r="G117" s="9">
        <v>2275.33</v>
      </c>
      <c r="H117" s="9">
        <v>709</v>
      </c>
      <c r="I117" s="9">
        <v>27707.7</v>
      </c>
      <c r="J117" s="9">
        <v>30692.03</v>
      </c>
      <c r="K117" s="9">
        <v>30580.14</v>
      </c>
      <c r="L117" s="7">
        <v>41768</v>
      </c>
      <c r="M117" s="7">
        <v>41794</v>
      </c>
      <c r="N117" s="6">
        <v>10042</v>
      </c>
      <c r="O117" s="6">
        <v>802743</v>
      </c>
      <c r="P117" s="6" t="s">
        <v>1238</v>
      </c>
    </row>
    <row r="118" spans="1:16" ht="24" x14ac:dyDescent="0.2">
      <c r="A118" s="6" t="s">
        <v>1035</v>
      </c>
      <c r="B118" s="6" t="s">
        <v>1055</v>
      </c>
      <c r="C118" s="6" t="s">
        <v>282</v>
      </c>
      <c r="D118" s="9">
        <v>9760.7999999999993</v>
      </c>
      <c r="E118" s="9">
        <v>0</v>
      </c>
      <c r="F118" s="9">
        <v>67</v>
      </c>
      <c r="G118" s="9">
        <v>9760.7999999999993</v>
      </c>
      <c r="H118" s="9">
        <v>709</v>
      </c>
      <c r="I118" s="9">
        <v>520.49</v>
      </c>
      <c r="J118" s="9">
        <v>10990.29</v>
      </c>
      <c r="K118" s="9">
        <v>10923.29</v>
      </c>
      <c r="L118" s="7">
        <v>41768</v>
      </c>
      <c r="M118" s="7">
        <v>41794</v>
      </c>
      <c r="N118" s="6">
        <v>10098</v>
      </c>
      <c r="O118" s="6">
        <v>802743</v>
      </c>
      <c r="P118" s="6" t="s">
        <v>1056</v>
      </c>
    </row>
    <row r="119" spans="1:16" ht="48" x14ac:dyDescent="0.2">
      <c r="A119" s="6" t="s">
        <v>1035</v>
      </c>
      <c r="B119" s="6" t="s">
        <v>1057</v>
      </c>
      <c r="C119" s="6" t="s">
        <v>282</v>
      </c>
      <c r="D119" s="9">
        <v>435.24</v>
      </c>
      <c r="E119" s="9">
        <v>1435.81</v>
      </c>
      <c r="F119" s="9">
        <v>110.45</v>
      </c>
      <c r="G119" s="9">
        <v>1871.05</v>
      </c>
      <c r="H119" s="9">
        <v>709</v>
      </c>
      <c r="I119" s="9">
        <v>851.37</v>
      </c>
      <c r="J119" s="9">
        <v>3431.42</v>
      </c>
      <c r="K119" s="9">
        <v>3320.97</v>
      </c>
      <c r="L119" s="7">
        <v>41771</v>
      </c>
      <c r="M119" s="7">
        <v>41794</v>
      </c>
      <c r="N119" s="6">
        <v>10103</v>
      </c>
      <c r="O119" s="6">
        <v>802743</v>
      </c>
      <c r="P119" s="6" t="s">
        <v>1239</v>
      </c>
    </row>
    <row r="120" spans="1:16" ht="36" x14ac:dyDescent="0.2">
      <c r="A120" s="6" t="s">
        <v>1035</v>
      </c>
      <c r="B120" s="6" t="s">
        <v>351</v>
      </c>
      <c r="C120" s="6" t="s">
        <v>282</v>
      </c>
      <c r="D120" s="9">
        <v>130.99</v>
      </c>
      <c r="E120" s="9">
        <v>2157.64</v>
      </c>
      <c r="F120" s="9">
        <v>110.45</v>
      </c>
      <c r="G120" s="9">
        <v>2288.63</v>
      </c>
      <c r="H120" s="9">
        <v>709</v>
      </c>
      <c r="I120" s="9">
        <v>798.77</v>
      </c>
      <c r="J120" s="9">
        <v>3796.4</v>
      </c>
      <c r="K120" s="9">
        <v>3685.95</v>
      </c>
      <c r="L120" s="7">
        <v>41771</v>
      </c>
      <c r="M120" s="7">
        <v>41794</v>
      </c>
      <c r="N120" s="6">
        <v>10096</v>
      </c>
      <c r="O120" s="6">
        <v>802743</v>
      </c>
      <c r="P120" s="6" t="s">
        <v>1240</v>
      </c>
    </row>
    <row r="121" spans="1:16" ht="36" x14ac:dyDescent="0.2">
      <c r="A121" s="6" t="s">
        <v>1035</v>
      </c>
      <c r="B121" s="6" t="s">
        <v>1058</v>
      </c>
      <c r="C121" s="6" t="s">
        <v>282</v>
      </c>
      <c r="D121" s="9">
        <v>725.08</v>
      </c>
      <c r="E121" s="9">
        <v>422.41</v>
      </c>
      <c r="F121" s="9">
        <v>110.45</v>
      </c>
      <c r="G121" s="9">
        <v>1147.49</v>
      </c>
      <c r="H121" s="9">
        <v>709</v>
      </c>
      <c r="I121" s="9">
        <v>796.02</v>
      </c>
      <c r="J121" s="9">
        <v>2652.51</v>
      </c>
      <c r="K121" s="9">
        <v>2542.06</v>
      </c>
      <c r="L121" s="7">
        <v>41771</v>
      </c>
      <c r="M121" s="7">
        <v>41794</v>
      </c>
      <c r="N121" s="6">
        <v>10108</v>
      </c>
      <c r="O121" s="6">
        <v>802743</v>
      </c>
      <c r="P121" s="6" t="s">
        <v>1241</v>
      </c>
    </row>
    <row r="122" spans="1:16" x14ac:dyDescent="0.2">
      <c r="A122" s="6" t="s">
        <v>1035</v>
      </c>
      <c r="B122" s="6" t="s">
        <v>341</v>
      </c>
      <c r="C122" s="6" t="s">
        <v>282</v>
      </c>
      <c r="D122" s="9">
        <v>0</v>
      </c>
      <c r="E122" s="9">
        <v>0</v>
      </c>
      <c r="F122" s="9">
        <v>67</v>
      </c>
      <c r="G122" s="9">
        <v>0</v>
      </c>
      <c r="H122" s="9">
        <v>709</v>
      </c>
      <c r="I122" s="9">
        <v>212.5</v>
      </c>
      <c r="J122" s="9">
        <v>921.5</v>
      </c>
      <c r="K122" s="9">
        <v>854.5</v>
      </c>
      <c r="L122" s="7">
        <v>41788</v>
      </c>
      <c r="M122" s="7">
        <v>41827</v>
      </c>
      <c r="N122" s="6">
        <v>10107</v>
      </c>
      <c r="O122" s="6">
        <v>803367</v>
      </c>
      <c r="P122" s="6" t="s">
        <v>1059</v>
      </c>
    </row>
    <row r="123" spans="1:16" ht="48" x14ac:dyDescent="0.2">
      <c r="A123" s="6" t="s">
        <v>1035</v>
      </c>
      <c r="B123" s="6" t="s">
        <v>319</v>
      </c>
      <c r="C123" s="6" t="s">
        <v>282</v>
      </c>
      <c r="D123" s="9">
        <v>4570</v>
      </c>
      <c r="E123" s="9">
        <v>2769.23</v>
      </c>
      <c r="F123" s="9">
        <v>128.97999999999999</v>
      </c>
      <c r="G123" s="9">
        <v>7339.23</v>
      </c>
      <c r="H123" s="9">
        <v>709</v>
      </c>
      <c r="I123" s="9">
        <v>3716.04</v>
      </c>
      <c r="J123" s="9">
        <v>11764.27</v>
      </c>
      <c r="K123" s="9">
        <v>11635.29</v>
      </c>
      <c r="L123" s="7">
        <v>41788</v>
      </c>
      <c r="M123" s="7">
        <v>41827</v>
      </c>
      <c r="N123" s="6">
        <v>10101</v>
      </c>
      <c r="O123" s="6">
        <v>803367</v>
      </c>
      <c r="P123" s="6" t="s">
        <v>1242</v>
      </c>
    </row>
    <row r="124" spans="1:16" x14ac:dyDescent="0.2">
      <c r="A124" s="6" t="s">
        <v>1035</v>
      </c>
      <c r="B124" s="6" t="s">
        <v>1060</v>
      </c>
      <c r="C124" s="6" t="s">
        <v>282</v>
      </c>
      <c r="D124" s="9">
        <v>0</v>
      </c>
      <c r="E124" s="9">
        <v>0</v>
      </c>
      <c r="F124" s="9">
        <v>33.07</v>
      </c>
      <c r="G124" s="9">
        <v>0</v>
      </c>
      <c r="H124" s="9">
        <v>350</v>
      </c>
      <c r="I124" s="9">
        <v>425</v>
      </c>
      <c r="J124" s="9">
        <v>775</v>
      </c>
      <c r="K124" s="9">
        <v>741.93</v>
      </c>
      <c r="L124" s="7">
        <v>41788</v>
      </c>
      <c r="M124" s="7">
        <v>41827</v>
      </c>
      <c r="N124" s="6"/>
      <c r="O124" s="6">
        <v>803367</v>
      </c>
      <c r="P124" s="6" t="s">
        <v>1061</v>
      </c>
    </row>
    <row r="125" spans="1:16" x14ac:dyDescent="0.2">
      <c r="A125" s="6" t="s">
        <v>1035</v>
      </c>
      <c r="B125" s="6" t="s">
        <v>1062</v>
      </c>
      <c r="C125" s="6" t="s">
        <v>282</v>
      </c>
      <c r="D125" s="9">
        <v>3363.9</v>
      </c>
      <c r="E125" s="9">
        <v>0</v>
      </c>
      <c r="F125" s="9">
        <v>33.07</v>
      </c>
      <c r="G125" s="9">
        <v>3363.9</v>
      </c>
      <c r="H125" s="9">
        <v>350</v>
      </c>
      <c r="I125" s="9">
        <v>212.5</v>
      </c>
      <c r="J125" s="9">
        <v>3926.4</v>
      </c>
      <c r="K125" s="9">
        <v>3893.33</v>
      </c>
      <c r="L125" s="7">
        <v>41789</v>
      </c>
      <c r="M125" s="7">
        <v>41827</v>
      </c>
      <c r="N125" s="6"/>
      <c r="O125" s="6">
        <v>803367</v>
      </c>
      <c r="P125" s="6" t="s">
        <v>1063</v>
      </c>
    </row>
    <row r="126" spans="1:16" ht="48" x14ac:dyDescent="0.2">
      <c r="A126" s="6" t="s">
        <v>1035</v>
      </c>
      <c r="B126" s="6" t="s">
        <v>354</v>
      </c>
      <c r="C126" s="6" t="s">
        <v>282</v>
      </c>
      <c r="D126" s="9">
        <v>109.09</v>
      </c>
      <c r="E126" s="9">
        <v>1438.1</v>
      </c>
      <c r="F126" s="9">
        <v>109.55</v>
      </c>
      <c r="G126" s="9">
        <v>1547.19</v>
      </c>
      <c r="H126" s="9">
        <v>709</v>
      </c>
      <c r="I126" s="9">
        <v>665.49</v>
      </c>
      <c r="J126" s="9">
        <v>2921.68</v>
      </c>
      <c r="K126" s="9">
        <v>2812.13</v>
      </c>
      <c r="L126" s="7">
        <v>41789</v>
      </c>
      <c r="M126" s="7">
        <v>41827</v>
      </c>
      <c r="N126" s="6">
        <v>10283</v>
      </c>
      <c r="O126" s="6">
        <v>803367</v>
      </c>
      <c r="P126" s="6" t="s">
        <v>1243</v>
      </c>
    </row>
    <row r="127" spans="1:16" ht="36" x14ac:dyDescent="0.2">
      <c r="A127" s="6" t="s">
        <v>1035</v>
      </c>
      <c r="B127" s="6" t="s">
        <v>348</v>
      </c>
      <c r="C127" s="6" t="s">
        <v>282</v>
      </c>
      <c r="D127" s="9">
        <v>1727.92</v>
      </c>
      <c r="E127" s="9">
        <v>457.44</v>
      </c>
      <c r="F127" s="9">
        <v>109.91</v>
      </c>
      <c r="G127" s="9">
        <v>2185.36</v>
      </c>
      <c r="H127" s="9">
        <v>709</v>
      </c>
      <c r="I127" s="9">
        <v>212.5</v>
      </c>
      <c r="J127" s="9">
        <v>3106.86</v>
      </c>
      <c r="K127" s="9">
        <v>2996.95</v>
      </c>
      <c r="L127" s="7">
        <v>41789</v>
      </c>
      <c r="M127" s="7">
        <v>41827</v>
      </c>
      <c r="N127" s="6">
        <v>10287</v>
      </c>
      <c r="O127" s="6">
        <v>803367</v>
      </c>
      <c r="P127" s="6" t="s">
        <v>1244</v>
      </c>
    </row>
    <row r="128" spans="1:16" x14ac:dyDescent="0.2">
      <c r="A128" s="6" t="s">
        <v>1035</v>
      </c>
      <c r="B128" s="6" t="s">
        <v>1064</v>
      </c>
      <c r="C128" s="6" t="s">
        <v>282</v>
      </c>
      <c r="D128" s="9">
        <v>0</v>
      </c>
      <c r="E128" s="9">
        <v>0</v>
      </c>
      <c r="F128" s="9">
        <v>67</v>
      </c>
      <c r="G128" s="9">
        <v>0</v>
      </c>
      <c r="H128" s="9">
        <v>709</v>
      </c>
      <c r="I128" s="9">
        <v>337.37</v>
      </c>
      <c r="J128" s="9">
        <v>1046.3699999999999</v>
      </c>
      <c r="K128" s="9">
        <v>979.37</v>
      </c>
      <c r="L128" s="7">
        <v>41837</v>
      </c>
      <c r="M128" s="7">
        <v>41856</v>
      </c>
      <c r="N128" s="6">
        <v>10436</v>
      </c>
      <c r="O128" s="6">
        <v>803927</v>
      </c>
      <c r="P128" s="6" t="s">
        <v>1065</v>
      </c>
    </row>
    <row r="129" spans="1:16" ht="36" x14ac:dyDescent="0.2">
      <c r="A129" s="6" t="s">
        <v>1035</v>
      </c>
      <c r="B129" s="6" t="s">
        <v>1066</v>
      </c>
      <c r="C129" s="6" t="s">
        <v>282</v>
      </c>
      <c r="D129" s="9">
        <v>2502.0100000000002</v>
      </c>
      <c r="E129" s="9">
        <v>1903.06</v>
      </c>
      <c r="F129" s="9">
        <v>114.83</v>
      </c>
      <c r="G129" s="9">
        <v>4405.07</v>
      </c>
      <c r="H129" s="9">
        <v>709</v>
      </c>
      <c r="I129" s="9">
        <v>1442.73</v>
      </c>
      <c r="J129" s="9">
        <v>6556.8</v>
      </c>
      <c r="K129" s="9">
        <v>6441.95</v>
      </c>
      <c r="L129" s="7">
        <v>41837</v>
      </c>
      <c r="M129" s="7">
        <v>41856</v>
      </c>
      <c r="N129" s="6">
        <v>10453</v>
      </c>
      <c r="O129" s="6">
        <v>803927</v>
      </c>
      <c r="P129" s="6" t="s">
        <v>1245</v>
      </c>
    </row>
    <row r="130" spans="1:16" ht="48" x14ac:dyDescent="0.2">
      <c r="A130" s="6" t="s">
        <v>1035</v>
      </c>
      <c r="B130" s="6" t="s">
        <v>362</v>
      </c>
      <c r="C130" s="6" t="s">
        <v>282</v>
      </c>
      <c r="D130" s="9">
        <v>101.76</v>
      </c>
      <c r="E130" s="9">
        <v>2416.71</v>
      </c>
      <c r="F130" s="9">
        <v>109.91</v>
      </c>
      <c r="G130" s="9">
        <v>2518.4699999999998</v>
      </c>
      <c r="H130" s="9">
        <v>709</v>
      </c>
      <c r="I130" s="9">
        <v>773.99</v>
      </c>
      <c r="J130" s="9">
        <v>4001.46</v>
      </c>
      <c r="K130" s="9">
        <v>3891.56</v>
      </c>
      <c r="L130" s="7">
        <v>41837</v>
      </c>
      <c r="M130" s="7">
        <v>41856</v>
      </c>
      <c r="N130" s="6">
        <v>10455</v>
      </c>
      <c r="O130" s="6">
        <v>803927</v>
      </c>
      <c r="P130" s="6" t="s">
        <v>1246</v>
      </c>
    </row>
    <row r="131" spans="1:16" ht="24" x14ac:dyDescent="0.2">
      <c r="A131" s="6" t="s">
        <v>1035</v>
      </c>
      <c r="B131" s="6" t="s">
        <v>344</v>
      </c>
      <c r="C131" s="6" t="s">
        <v>282</v>
      </c>
      <c r="D131" s="9">
        <v>0</v>
      </c>
      <c r="E131" s="9">
        <v>0</v>
      </c>
      <c r="F131" s="9">
        <v>67</v>
      </c>
      <c r="G131" s="9">
        <v>0</v>
      </c>
      <c r="H131" s="9">
        <v>709</v>
      </c>
      <c r="I131" s="9">
        <v>280.5</v>
      </c>
      <c r="J131" s="9">
        <v>989.5</v>
      </c>
      <c r="K131" s="9">
        <v>922.5</v>
      </c>
      <c r="L131" s="7">
        <v>41837</v>
      </c>
      <c r="M131" s="7">
        <v>41856</v>
      </c>
      <c r="N131" s="6">
        <v>10440</v>
      </c>
      <c r="O131" s="6">
        <v>803927</v>
      </c>
      <c r="P131" s="6" t="s">
        <v>1067</v>
      </c>
    </row>
    <row r="132" spans="1:16" ht="48" x14ac:dyDescent="0.2">
      <c r="A132" s="6" t="s">
        <v>1035</v>
      </c>
      <c r="B132" s="6" t="s">
        <v>357</v>
      </c>
      <c r="C132" s="6" t="s">
        <v>282</v>
      </c>
      <c r="D132" s="9">
        <v>132.84</v>
      </c>
      <c r="E132" s="9">
        <v>4665.6000000000004</v>
      </c>
      <c r="F132" s="9">
        <v>109.91</v>
      </c>
      <c r="G132" s="9">
        <v>4798.4399999999996</v>
      </c>
      <c r="H132" s="9">
        <v>709</v>
      </c>
      <c r="I132" s="9">
        <v>678.34</v>
      </c>
      <c r="J132" s="9">
        <v>6185.78</v>
      </c>
      <c r="K132" s="9">
        <v>6075.87</v>
      </c>
      <c r="L132" s="7">
        <v>41837</v>
      </c>
      <c r="M132" s="7">
        <v>41856</v>
      </c>
      <c r="N132" s="6">
        <v>10457</v>
      </c>
      <c r="O132" s="6">
        <v>803927</v>
      </c>
      <c r="P132" s="6" t="s">
        <v>1247</v>
      </c>
    </row>
    <row r="133" spans="1:16" ht="24" x14ac:dyDescent="0.2">
      <c r="A133" s="6" t="s">
        <v>1035</v>
      </c>
      <c r="B133" s="6" t="s">
        <v>1057</v>
      </c>
      <c r="C133" s="6" t="s">
        <v>282</v>
      </c>
      <c r="D133" s="9">
        <v>0</v>
      </c>
      <c r="E133" s="9">
        <v>0</v>
      </c>
      <c r="F133" s="9">
        <v>67</v>
      </c>
      <c r="G133" s="9">
        <v>0</v>
      </c>
      <c r="H133" s="9">
        <v>709</v>
      </c>
      <c r="I133" s="9">
        <v>320.66000000000003</v>
      </c>
      <c r="J133" s="9">
        <v>1029.6600000000001</v>
      </c>
      <c r="K133" s="9">
        <v>962.66</v>
      </c>
      <c r="L133" s="7">
        <v>41837</v>
      </c>
      <c r="M133" s="7">
        <v>41856</v>
      </c>
      <c r="N133" s="6">
        <v>10428</v>
      </c>
      <c r="O133" s="6">
        <v>803927</v>
      </c>
      <c r="P133" s="6" t="s">
        <v>1068</v>
      </c>
    </row>
    <row r="134" spans="1:16" ht="24" x14ac:dyDescent="0.2">
      <c r="A134" s="6" t="s">
        <v>1035</v>
      </c>
      <c r="B134" s="6" t="s">
        <v>1069</v>
      </c>
      <c r="C134" s="6" t="s">
        <v>282</v>
      </c>
      <c r="D134" s="9">
        <v>0</v>
      </c>
      <c r="E134" s="9">
        <v>0</v>
      </c>
      <c r="F134" s="9">
        <v>33.07</v>
      </c>
      <c r="G134" s="9">
        <v>0</v>
      </c>
      <c r="H134" s="9">
        <v>350</v>
      </c>
      <c r="I134" s="9">
        <v>666.59</v>
      </c>
      <c r="J134" s="9">
        <v>1016.59</v>
      </c>
      <c r="K134" s="9">
        <v>983.52</v>
      </c>
      <c r="L134" s="7">
        <v>41837</v>
      </c>
      <c r="M134" s="7">
        <v>41856</v>
      </c>
      <c r="N134" s="6">
        <v>10434</v>
      </c>
      <c r="O134" s="6">
        <v>803927</v>
      </c>
      <c r="P134" s="6" t="s">
        <v>1070</v>
      </c>
    </row>
    <row r="135" spans="1:16" ht="24" x14ac:dyDescent="0.2">
      <c r="A135" s="6" t="s">
        <v>1035</v>
      </c>
      <c r="B135" s="6" t="s">
        <v>1071</v>
      </c>
      <c r="C135" s="6" t="s">
        <v>282</v>
      </c>
      <c r="D135" s="9">
        <v>0</v>
      </c>
      <c r="E135" s="9">
        <v>0</v>
      </c>
      <c r="F135" s="9">
        <v>33.07</v>
      </c>
      <c r="G135" s="9">
        <v>0</v>
      </c>
      <c r="H135" s="9">
        <v>350</v>
      </c>
      <c r="I135" s="9">
        <v>4312.84</v>
      </c>
      <c r="J135" s="9">
        <v>4662.84</v>
      </c>
      <c r="K135" s="9">
        <v>4629.07</v>
      </c>
      <c r="L135" s="7">
        <v>41837</v>
      </c>
      <c r="M135" s="7">
        <v>41856</v>
      </c>
      <c r="N135" s="6">
        <v>10433</v>
      </c>
      <c r="O135" s="6">
        <v>803927</v>
      </c>
      <c r="P135" s="6" t="s">
        <v>1072</v>
      </c>
    </row>
    <row r="136" spans="1:16" ht="48" x14ac:dyDescent="0.2">
      <c r="A136" s="6" t="s">
        <v>1035</v>
      </c>
      <c r="B136" s="6" t="s">
        <v>324</v>
      </c>
      <c r="C136" s="6" t="s">
        <v>282</v>
      </c>
      <c r="D136" s="9">
        <v>1631.51</v>
      </c>
      <c r="E136" s="9">
        <v>1731.69</v>
      </c>
      <c r="F136" s="9">
        <v>109.93</v>
      </c>
      <c r="G136" s="9">
        <v>3363.2</v>
      </c>
      <c r="H136" s="9">
        <v>709</v>
      </c>
      <c r="I136" s="9">
        <v>973.72</v>
      </c>
      <c r="J136" s="9">
        <v>5045.92</v>
      </c>
      <c r="K136" s="9">
        <v>4935.99</v>
      </c>
      <c r="L136" s="7">
        <v>41836</v>
      </c>
      <c r="M136" s="7">
        <v>41856</v>
      </c>
      <c r="N136" s="6">
        <v>10443</v>
      </c>
      <c r="O136" s="6">
        <v>803927</v>
      </c>
      <c r="P136" s="6" t="s">
        <v>1248</v>
      </c>
    </row>
    <row r="137" spans="1:16" ht="48" x14ac:dyDescent="0.2">
      <c r="A137" s="6" t="s">
        <v>1035</v>
      </c>
      <c r="B137" s="6" t="s">
        <v>290</v>
      </c>
      <c r="C137" s="6" t="s">
        <v>282</v>
      </c>
      <c r="D137" s="9">
        <v>93.34</v>
      </c>
      <c r="E137" s="9">
        <v>1106.7</v>
      </c>
      <c r="F137" s="9">
        <v>109.73</v>
      </c>
      <c r="G137" s="9">
        <v>1200.04</v>
      </c>
      <c r="H137" s="9">
        <v>709</v>
      </c>
      <c r="I137" s="9">
        <v>771.08</v>
      </c>
      <c r="J137" s="9">
        <v>2680.12</v>
      </c>
      <c r="K137" s="9">
        <v>2570.39</v>
      </c>
      <c r="L137" s="7">
        <v>41838</v>
      </c>
      <c r="M137" s="7">
        <v>41856</v>
      </c>
      <c r="N137" s="6">
        <v>10656</v>
      </c>
      <c r="O137" s="6">
        <v>803927</v>
      </c>
      <c r="P137" s="6" t="s">
        <v>1249</v>
      </c>
    </row>
    <row r="138" spans="1:16" ht="24" x14ac:dyDescent="0.2">
      <c r="A138" s="6" t="s">
        <v>1035</v>
      </c>
      <c r="B138" s="6" t="s">
        <v>368</v>
      </c>
      <c r="C138" s="6" t="s">
        <v>282</v>
      </c>
      <c r="D138" s="9">
        <v>0</v>
      </c>
      <c r="E138" s="9">
        <v>0</v>
      </c>
      <c r="F138" s="9">
        <v>67</v>
      </c>
      <c r="G138" s="9">
        <v>0</v>
      </c>
      <c r="H138" s="9">
        <v>709</v>
      </c>
      <c r="I138" s="9">
        <v>305.97000000000003</v>
      </c>
      <c r="J138" s="9">
        <v>1014.97</v>
      </c>
      <c r="K138" s="9">
        <v>947.97</v>
      </c>
      <c r="L138" s="7">
        <v>41878</v>
      </c>
      <c r="M138" s="7">
        <v>41913</v>
      </c>
      <c r="N138" s="6">
        <v>10982</v>
      </c>
      <c r="O138" s="6">
        <v>804957</v>
      </c>
      <c r="P138" s="6" t="s">
        <v>1073</v>
      </c>
    </row>
    <row r="139" spans="1:16" ht="36" x14ac:dyDescent="0.2">
      <c r="A139" s="6" t="s">
        <v>1035</v>
      </c>
      <c r="B139" s="6" t="s">
        <v>365</v>
      </c>
      <c r="C139" s="6" t="s">
        <v>282</v>
      </c>
      <c r="D139" s="9">
        <v>0</v>
      </c>
      <c r="E139" s="9">
        <v>0</v>
      </c>
      <c r="F139" s="9">
        <v>67</v>
      </c>
      <c r="G139" s="9">
        <v>0</v>
      </c>
      <c r="H139" s="9">
        <v>709</v>
      </c>
      <c r="I139" s="9">
        <v>1020.19</v>
      </c>
      <c r="J139" s="9">
        <v>1729.19</v>
      </c>
      <c r="K139" s="9">
        <v>1662.19</v>
      </c>
      <c r="L139" s="7">
        <v>41878</v>
      </c>
      <c r="M139" s="7">
        <v>41913</v>
      </c>
      <c r="N139" s="6">
        <v>10889</v>
      </c>
      <c r="O139" s="6">
        <v>804957</v>
      </c>
      <c r="P139" s="6" t="s">
        <v>1074</v>
      </c>
    </row>
    <row r="140" spans="1:16" ht="36" x14ac:dyDescent="0.2">
      <c r="A140" s="6" t="s">
        <v>1035</v>
      </c>
      <c r="B140" s="6" t="s">
        <v>322</v>
      </c>
      <c r="C140" s="6" t="s">
        <v>282</v>
      </c>
      <c r="D140" s="9">
        <v>411.46</v>
      </c>
      <c r="E140" s="9">
        <v>632.15</v>
      </c>
      <c r="F140" s="9">
        <v>109.91</v>
      </c>
      <c r="G140" s="9">
        <v>1043.6099999999999</v>
      </c>
      <c r="H140" s="9">
        <v>709</v>
      </c>
      <c r="I140" s="9">
        <v>792.56</v>
      </c>
      <c r="J140" s="9">
        <v>2545.17</v>
      </c>
      <c r="K140" s="9">
        <v>2435.27</v>
      </c>
      <c r="L140" s="7">
        <v>41878</v>
      </c>
      <c r="M140" s="7">
        <v>41913</v>
      </c>
      <c r="N140" s="6">
        <v>10998</v>
      </c>
      <c r="O140" s="6">
        <v>804957</v>
      </c>
      <c r="P140" s="6" t="s">
        <v>1250</v>
      </c>
    </row>
    <row r="141" spans="1:16" ht="24" x14ac:dyDescent="0.2">
      <c r="A141" s="6" t="s">
        <v>1035</v>
      </c>
      <c r="B141" s="6" t="s">
        <v>370</v>
      </c>
      <c r="C141" s="6" t="s">
        <v>282</v>
      </c>
      <c r="D141" s="9">
        <v>0</v>
      </c>
      <c r="E141" s="9">
        <v>0</v>
      </c>
      <c r="F141" s="9">
        <v>67</v>
      </c>
      <c r="G141" s="9">
        <v>0</v>
      </c>
      <c r="H141" s="9">
        <v>709</v>
      </c>
      <c r="I141" s="9">
        <v>280.02</v>
      </c>
      <c r="J141" s="9">
        <v>989.02</v>
      </c>
      <c r="K141" s="9">
        <v>922.02</v>
      </c>
      <c r="L141" s="7">
        <v>41878</v>
      </c>
      <c r="M141" s="7">
        <v>41913</v>
      </c>
      <c r="N141" s="6">
        <v>10880</v>
      </c>
      <c r="O141" s="6">
        <v>804957</v>
      </c>
      <c r="P141" s="6" t="s">
        <v>1075</v>
      </c>
    </row>
    <row r="142" spans="1:16" x14ac:dyDescent="0.2">
      <c r="A142" s="6" t="s">
        <v>1035</v>
      </c>
      <c r="B142" s="6" t="s">
        <v>1076</v>
      </c>
      <c r="C142" s="6" t="s">
        <v>282</v>
      </c>
      <c r="D142" s="9">
        <v>0</v>
      </c>
      <c r="E142" s="9">
        <v>0</v>
      </c>
      <c r="F142" s="9">
        <v>67</v>
      </c>
      <c r="G142" s="9">
        <v>0</v>
      </c>
      <c r="H142" s="9">
        <v>709</v>
      </c>
      <c r="I142" s="9">
        <v>212.5</v>
      </c>
      <c r="J142" s="9">
        <v>921.5</v>
      </c>
      <c r="K142" s="9">
        <v>854.5</v>
      </c>
      <c r="L142" s="7">
        <v>41877</v>
      </c>
      <c r="M142" s="7">
        <v>41913</v>
      </c>
      <c r="N142" s="6">
        <v>10983</v>
      </c>
      <c r="O142" s="6">
        <v>804957</v>
      </c>
      <c r="P142" s="6" t="s">
        <v>1077</v>
      </c>
    </row>
    <row r="143" spans="1:16" x14ac:dyDescent="0.2">
      <c r="A143" s="6" t="s">
        <v>1035</v>
      </c>
      <c r="B143" s="6" t="s">
        <v>1078</v>
      </c>
      <c r="C143" s="6" t="s">
        <v>282</v>
      </c>
      <c r="D143" s="9">
        <v>278.08999999999997</v>
      </c>
      <c r="E143" s="9">
        <v>0</v>
      </c>
      <c r="F143" s="9">
        <v>0</v>
      </c>
      <c r="G143" s="9">
        <v>278.08999999999997</v>
      </c>
      <c r="H143" s="9">
        <v>0</v>
      </c>
      <c r="I143" s="9">
        <v>0</v>
      </c>
      <c r="J143" s="9">
        <v>278.08999999999997</v>
      </c>
      <c r="K143" s="9">
        <v>278.08999999999997</v>
      </c>
      <c r="L143" s="7">
        <v>41877</v>
      </c>
      <c r="M143" s="7">
        <v>41913</v>
      </c>
      <c r="N143" s="6"/>
      <c r="O143" s="6">
        <v>804957</v>
      </c>
      <c r="P143" s="6" t="s">
        <v>1079</v>
      </c>
    </row>
    <row r="144" spans="1:16" x14ac:dyDescent="0.2">
      <c r="A144" s="6" t="s">
        <v>1035</v>
      </c>
      <c r="B144" s="6" t="s">
        <v>1080</v>
      </c>
      <c r="C144" s="6" t="s">
        <v>282</v>
      </c>
      <c r="D144" s="9">
        <v>310.2</v>
      </c>
      <c r="E144" s="9">
        <v>0</v>
      </c>
      <c r="F144" s="9">
        <v>0</v>
      </c>
      <c r="G144" s="9">
        <v>310.2</v>
      </c>
      <c r="H144" s="9">
        <v>0</v>
      </c>
      <c r="I144" s="9">
        <v>0</v>
      </c>
      <c r="J144" s="9">
        <v>310.2</v>
      </c>
      <c r="K144" s="9">
        <v>310.2</v>
      </c>
      <c r="L144" s="7">
        <v>41877</v>
      </c>
      <c r="M144" s="7">
        <v>41913</v>
      </c>
      <c r="N144" s="6"/>
      <c r="O144" s="6">
        <v>804957</v>
      </c>
      <c r="P144" s="6" t="s">
        <v>1081</v>
      </c>
    </row>
    <row r="145" spans="1:16" ht="24" x14ac:dyDescent="0.2">
      <c r="A145" s="6" t="s">
        <v>1035</v>
      </c>
      <c r="B145" s="6" t="s">
        <v>1082</v>
      </c>
      <c r="C145" s="6" t="s">
        <v>282</v>
      </c>
      <c r="D145" s="9">
        <v>0</v>
      </c>
      <c r="E145" s="9">
        <v>0</v>
      </c>
      <c r="F145" s="9">
        <v>33.07</v>
      </c>
      <c r="G145" s="9">
        <v>0</v>
      </c>
      <c r="H145" s="9">
        <v>350</v>
      </c>
      <c r="I145" s="9">
        <v>212.5</v>
      </c>
      <c r="J145" s="9">
        <v>562.5</v>
      </c>
      <c r="K145" s="9">
        <v>3747.47</v>
      </c>
      <c r="L145" s="7">
        <v>41878</v>
      </c>
      <c r="M145" s="7">
        <v>41913</v>
      </c>
      <c r="N145" s="6">
        <v>10895</v>
      </c>
      <c r="O145" s="6">
        <v>804957</v>
      </c>
      <c r="P145" s="6" t="s">
        <v>1083</v>
      </c>
    </row>
    <row r="146" spans="1:16" ht="72" x14ac:dyDescent="0.2">
      <c r="A146" s="6" t="s">
        <v>1035</v>
      </c>
      <c r="B146" s="6" t="s">
        <v>1084</v>
      </c>
      <c r="C146" s="6" t="s">
        <v>282</v>
      </c>
      <c r="D146" s="9">
        <v>115.48</v>
      </c>
      <c r="E146" s="9">
        <v>2531.9</v>
      </c>
      <c r="F146" s="9">
        <v>33.07</v>
      </c>
      <c r="G146" s="9">
        <v>2647.38</v>
      </c>
      <c r="H146" s="9">
        <v>350</v>
      </c>
      <c r="I146" s="9">
        <v>0</v>
      </c>
      <c r="J146" s="9">
        <v>2997.38</v>
      </c>
      <c r="K146" s="9">
        <v>2964.31</v>
      </c>
      <c r="L146" s="7">
        <v>41901</v>
      </c>
      <c r="M146" s="7">
        <v>41946</v>
      </c>
      <c r="N146" s="6">
        <v>11022</v>
      </c>
      <c r="O146" s="6">
        <v>805583</v>
      </c>
      <c r="P146" s="6" t="s">
        <v>1270</v>
      </c>
    </row>
    <row r="147" spans="1:16" x14ac:dyDescent="0.2">
      <c r="A147" s="6" t="s">
        <v>1035</v>
      </c>
      <c r="B147" s="6" t="s">
        <v>372</v>
      </c>
      <c r="C147" s="6" t="s">
        <v>282</v>
      </c>
      <c r="D147" s="9">
        <v>0</v>
      </c>
      <c r="E147" s="9">
        <v>0</v>
      </c>
      <c r="F147" s="9">
        <v>67</v>
      </c>
      <c r="G147" s="9">
        <v>0</v>
      </c>
      <c r="H147" s="9">
        <v>709</v>
      </c>
      <c r="I147" s="9">
        <v>212.5</v>
      </c>
      <c r="J147" s="9">
        <v>921.5</v>
      </c>
      <c r="K147" s="9">
        <v>854.5</v>
      </c>
      <c r="L147" s="7">
        <v>41901</v>
      </c>
      <c r="M147" s="7">
        <v>41946</v>
      </c>
      <c r="N147" s="6">
        <v>11143</v>
      </c>
      <c r="O147" s="6">
        <v>805583</v>
      </c>
      <c r="P147" s="6" t="s">
        <v>1085</v>
      </c>
    </row>
    <row r="148" spans="1:16" ht="48" x14ac:dyDescent="0.2">
      <c r="A148" s="6" t="s">
        <v>1035</v>
      </c>
      <c r="B148" s="6" t="s">
        <v>360</v>
      </c>
      <c r="C148" s="6" t="s">
        <v>282</v>
      </c>
      <c r="D148" s="9">
        <v>93.73</v>
      </c>
      <c r="E148" s="9">
        <v>776.75</v>
      </c>
      <c r="F148" s="9">
        <v>109.91</v>
      </c>
      <c r="G148" s="9">
        <v>870.48</v>
      </c>
      <c r="H148" s="9">
        <v>709</v>
      </c>
      <c r="I148" s="9">
        <v>672.31</v>
      </c>
      <c r="J148" s="9">
        <v>2251.79</v>
      </c>
      <c r="K148" s="9">
        <v>2141.89</v>
      </c>
      <c r="L148" s="7">
        <v>41901</v>
      </c>
      <c r="M148" s="7">
        <v>41946</v>
      </c>
      <c r="N148" s="6">
        <v>11171</v>
      </c>
      <c r="O148" s="6">
        <v>805583</v>
      </c>
      <c r="P148" s="6" t="s">
        <v>1251</v>
      </c>
    </row>
    <row r="149" spans="1:16" ht="72" x14ac:dyDescent="0.2">
      <c r="A149" s="6" t="s">
        <v>1035</v>
      </c>
      <c r="B149" s="6" t="s">
        <v>1086</v>
      </c>
      <c r="C149" s="6" t="s">
        <v>282</v>
      </c>
      <c r="D149" s="9">
        <v>3794.72</v>
      </c>
      <c r="E149" s="9">
        <v>0</v>
      </c>
      <c r="F149" s="9">
        <v>33.07</v>
      </c>
      <c r="G149" s="9">
        <v>3794.72</v>
      </c>
      <c r="H149" s="9">
        <v>350</v>
      </c>
      <c r="I149" s="9">
        <v>1073.4100000000001</v>
      </c>
      <c r="J149" s="9">
        <v>5218.13</v>
      </c>
      <c r="K149" s="9">
        <v>5185.0600000000004</v>
      </c>
      <c r="L149" s="7">
        <v>41904</v>
      </c>
      <c r="M149" s="7">
        <v>41946</v>
      </c>
      <c r="N149" s="6">
        <v>10894</v>
      </c>
      <c r="O149" s="6">
        <v>805583</v>
      </c>
      <c r="P149" s="6" t="s">
        <v>1271</v>
      </c>
    </row>
    <row r="150" spans="1:16" x14ac:dyDescent="0.2">
      <c r="A150" s="6" t="s">
        <v>1035</v>
      </c>
      <c r="B150" s="6" t="s">
        <v>1087</v>
      </c>
      <c r="C150" s="6" t="s">
        <v>282</v>
      </c>
      <c r="D150" s="9">
        <v>0</v>
      </c>
      <c r="E150" s="9">
        <v>0</v>
      </c>
      <c r="F150" s="9">
        <v>0</v>
      </c>
      <c r="G150" s="9">
        <v>0</v>
      </c>
      <c r="H150" s="9">
        <v>0</v>
      </c>
      <c r="I150" s="9">
        <v>3801.88</v>
      </c>
      <c r="J150" s="9">
        <v>3801.88</v>
      </c>
      <c r="K150" s="9">
        <v>0</v>
      </c>
      <c r="L150" s="7">
        <v>41904</v>
      </c>
      <c r="M150" s="7">
        <v>41946</v>
      </c>
      <c r="N150" s="6" t="s">
        <v>969</v>
      </c>
      <c r="O150" s="6">
        <v>805583</v>
      </c>
      <c r="P150" s="6" t="s">
        <v>1088</v>
      </c>
    </row>
    <row r="151" spans="1:16" x14ac:dyDescent="0.2">
      <c r="A151" s="6" t="s">
        <v>1035</v>
      </c>
      <c r="B151" s="6" t="s">
        <v>1082</v>
      </c>
      <c r="C151" s="6" t="s">
        <v>282</v>
      </c>
      <c r="D151" s="9">
        <v>0</v>
      </c>
      <c r="E151" s="9">
        <v>0</v>
      </c>
      <c r="F151" s="9">
        <v>0</v>
      </c>
      <c r="G151" s="9">
        <v>0</v>
      </c>
      <c r="H151" s="9">
        <v>0</v>
      </c>
      <c r="I151" s="9">
        <v>307.76</v>
      </c>
      <c r="J151" s="9">
        <v>307.76</v>
      </c>
      <c r="K151" s="9">
        <v>0</v>
      </c>
      <c r="L151" s="7">
        <v>41904</v>
      </c>
      <c r="M151" s="7">
        <v>41946</v>
      </c>
      <c r="N151" s="6"/>
      <c r="O151" s="6">
        <v>805583</v>
      </c>
      <c r="P151" s="6" t="s">
        <v>1089</v>
      </c>
    </row>
    <row r="152" spans="1:16" ht="36" x14ac:dyDescent="0.2">
      <c r="A152" s="6" t="s">
        <v>1035</v>
      </c>
      <c r="B152" s="6" t="s">
        <v>371</v>
      </c>
      <c r="C152" s="6" t="s">
        <v>282</v>
      </c>
      <c r="D152" s="9">
        <v>94.91</v>
      </c>
      <c r="E152" s="9">
        <v>4720.5200000000004</v>
      </c>
      <c r="F152" s="9">
        <v>117.1</v>
      </c>
      <c r="G152" s="9">
        <v>4815.43</v>
      </c>
      <c r="H152" s="9">
        <v>709</v>
      </c>
      <c r="I152" s="9">
        <v>750.77</v>
      </c>
      <c r="J152" s="9">
        <v>6275.2</v>
      </c>
      <c r="K152" s="9">
        <v>6158.11</v>
      </c>
      <c r="L152" s="7">
        <v>41936</v>
      </c>
      <c r="M152" s="7">
        <v>42003</v>
      </c>
      <c r="N152" s="6">
        <v>11063</v>
      </c>
      <c r="O152" s="6">
        <v>806710</v>
      </c>
      <c r="P152" s="6" t="s">
        <v>1252</v>
      </c>
    </row>
    <row r="153" spans="1:16" ht="36" x14ac:dyDescent="0.2">
      <c r="A153" s="6" t="s">
        <v>1035</v>
      </c>
      <c r="B153" s="6" t="s">
        <v>376</v>
      </c>
      <c r="C153" s="6" t="s">
        <v>282</v>
      </c>
      <c r="D153" s="9">
        <v>117.18</v>
      </c>
      <c r="E153" s="9">
        <v>1302.55</v>
      </c>
      <c r="F153" s="9">
        <v>109.91</v>
      </c>
      <c r="G153" s="9">
        <v>1419.73</v>
      </c>
      <c r="H153" s="9">
        <v>709</v>
      </c>
      <c r="I153" s="9">
        <v>668.65</v>
      </c>
      <c r="J153" s="9">
        <v>2797.38</v>
      </c>
      <c r="K153" s="9">
        <v>2687.47</v>
      </c>
      <c r="L153" s="7">
        <v>41936</v>
      </c>
      <c r="M153" s="7">
        <v>42003</v>
      </c>
      <c r="N153" s="6">
        <v>11173</v>
      </c>
      <c r="O153" s="6">
        <v>806710</v>
      </c>
      <c r="P153" s="6" t="s">
        <v>1253</v>
      </c>
    </row>
    <row r="154" spans="1:16" ht="24" x14ac:dyDescent="0.2">
      <c r="A154" s="6" t="s">
        <v>1035</v>
      </c>
      <c r="B154" s="6" t="s">
        <v>1090</v>
      </c>
      <c r="C154" s="6" t="s">
        <v>282</v>
      </c>
      <c r="D154" s="9">
        <v>291.64</v>
      </c>
      <c r="E154" s="9">
        <v>0</v>
      </c>
      <c r="F154" s="9">
        <v>33.07</v>
      </c>
      <c r="G154" s="9">
        <v>291.64</v>
      </c>
      <c r="H154" s="9">
        <v>350</v>
      </c>
      <c r="I154" s="9">
        <v>217.75</v>
      </c>
      <c r="J154" s="9">
        <v>859.39</v>
      </c>
      <c r="K154" s="9">
        <v>826.32</v>
      </c>
      <c r="L154" s="7">
        <v>41936</v>
      </c>
      <c r="M154" s="7">
        <v>42003</v>
      </c>
      <c r="N154" s="6">
        <v>11245</v>
      </c>
      <c r="O154" s="6">
        <v>806710</v>
      </c>
      <c r="P154" s="6" t="s">
        <v>1091</v>
      </c>
    </row>
    <row r="155" spans="1:16" ht="24" x14ac:dyDescent="0.2">
      <c r="A155" s="6" t="s">
        <v>1035</v>
      </c>
      <c r="B155" s="6" t="s">
        <v>377</v>
      </c>
      <c r="C155" s="6" t="s">
        <v>282</v>
      </c>
      <c r="D155" s="9">
        <v>0</v>
      </c>
      <c r="E155" s="9">
        <v>0</v>
      </c>
      <c r="F155" s="9">
        <v>67</v>
      </c>
      <c r="G155" s="9">
        <v>0</v>
      </c>
      <c r="H155" s="9">
        <v>709</v>
      </c>
      <c r="I155" s="9">
        <v>558.29</v>
      </c>
      <c r="J155" s="9">
        <v>1267.29</v>
      </c>
      <c r="K155" s="9">
        <v>1200.29</v>
      </c>
      <c r="L155" s="7">
        <v>41936</v>
      </c>
      <c r="M155" s="7">
        <v>42003</v>
      </c>
      <c r="N155" s="6">
        <v>11328</v>
      </c>
      <c r="O155" s="6">
        <v>806710</v>
      </c>
      <c r="P155" s="6" t="s">
        <v>1092</v>
      </c>
    </row>
    <row r="156" spans="1:16" ht="24" x14ac:dyDescent="0.2">
      <c r="A156" s="6" t="s">
        <v>1035</v>
      </c>
      <c r="B156" s="6" t="s">
        <v>1093</v>
      </c>
      <c r="C156" s="6" t="s">
        <v>282</v>
      </c>
      <c r="D156" s="9">
        <v>780.31</v>
      </c>
      <c r="E156" s="9">
        <v>0</v>
      </c>
      <c r="F156" s="9">
        <v>33.07</v>
      </c>
      <c r="G156" s="9">
        <v>780.31</v>
      </c>
      <c r="H156" s="9">
        <v>350</v>
      </c>
      <c r="I156" s="9">
        <v>425</v>
      </c>
      <c r="J156" s="9">
        <v>1555.31</v>
      </c>
      <c r="K156" s="9">
        <v>1522.24</v>
      </c>
      <c r="L156" s="7">
        <v>41936</v>
      </c>
      <c r="M156" s="7">
        <v>42003</v>
      </c>
      <c r="N156" s="6">
        <v>11326</v>
      </c>
      <c r="O156" s="6">
        <v>806710</v>
      </c>
      <c r="P156" s="6" t="s">
        <v>1094</v>
      </c>
    </row>
    <row r="157" spans="1:16" x14ac:dyDescent="0.2">
      <c r="A157" s="6" t="s">
        <v>1035</v>
      </c>
      <c r="B157" s="6" t="s">
        <v>1095</v>
      </c>
      <c r="C157" s="6" t="s">
        <v>282</v>
      </c>
      <c r="D157" s="9">
        <v>4650</v>
      </c>
      <c r="E157" s="9">
        <v>0</v>
      </c>
      <c r="F157" s="9">
        <v>0</v>
      </c>
      <c r="G157" s="9">
        <v>4650</v>
      </c>
      <c r="H157" s="9">
        <v>0</v>
      </c>
      <c r="I157" s="9">
        <v>0</v>
      </c>
      <c r="J157" s="9">
        <v>4650</v>
      </c>
      <c r="K157" s="9">
        <v>0</v>
      </c>
      <c r="L157" s="7">
        <v>41936</v>
      </c>
      <c r="M157" s="7">
        <v>42003</v>
      </c>
      <c r="N157" s="6" t="s">
        <v>969</v>
      </c>
      <c r="O157" s="6">
        <v>806710</v>
      </c>
      <c r="P157" s="6"/>
    </row>
    <row r="158" spans="1:16" ht="48" x14ac:dyDescent="0.2">
      <c r="A158" s="6" t="s">
        <v>1035</v>
      </c>
      <c r="B158" s="6" t="s">
        <v>1096</v>
      </c>
      <c r="C158" s="6" t="s">
        <v>282</v>
      </c>
      <c r="D158" s="9">
        <v>1065.54</v>
      </c>
      <c r="E158" s="9">
        <v>995.92</v>
      </c>
      <c r="F158" s="9">
        <v>114.22</v>
      </c>
      <c r="G158" s="9">
        <v>2061.46</v>
      </c>
      <c r="H158" s="9">
        <v>709</v>
      </c>
      <c r="I158" s="9">
        <v>996.18</v>
      </c>
      <c r="J158" s="9">
        <v>3766.64</v>
      </c>
      <c r="K158" s="9">
        <v>3652</v>
      </c>
      <c r="L158" s="7">
        <v>41948</v>
      </c>
      <c r="M158" s="7">
        <v>42003</v>
      </c>
      <c r="N158" s="6">
        <v>11430</v>
      </c>
      <c r="O158" s="6">
        <v>806710</v>
      </c>
      <c r="P158" s="6" t="s">
        <v>1254</v>
      </c>
    </row>
    <row r="159" spans="1:16" ht="36" x14ac:dyDescent="0.2">
      <c r="A159" s="6" t="s">
        <v>1035</v>
      </c>
      <c r="B159" s="6" t="s">
        <v>378</v>
      </c>
      <c r="C159" s="6" t="s">
        <v>282</v>
      </c>
      <c r="D159" s="9">
        <v>0</v>
      </c>
      <c r="E159" s="9">
        <v>0</v>
      </c>
      <c r="F159" s="9">
        <v>67</v>
      </c>
      <c r="G159" s="9">
        <v>0</v>
      </c>
      <c r="H159" s="9">
        <v>709</v>
      </c>
      <c r="I159" s="9">
        <v>467.6</v>
      </c>
      <c r="J159" s="9">
        <v>1176.5999999999999</v>
      </c>
      <c r="K159" s="9">
        <v>1109.5999999999999</v>
      </c>
      <c r="L159" s="7">
        <v>41988</v>
      </c>
      <c r="M159" s="6" t="s">
        <v>65</v>
      </c>
      <c r="N159" s="6">
        <v>11429</v>
      </c>
      <c r="O159" s="6"/>
      <c r="P159" s="6" t="s">
        <v>1097</v>
      </c>
    </row>
    <row r="160" spans="1:16" ht="24" x14ac:dyDescent="0.2">
      <c r="A160" s="6" t="s">
        <v>1035</v>
      </c>
      <c r="B160" s="6" t="s">
        <v>385</v>
      </c>
      <c r="C160" s="6" t="s">
        <v>282</v>
      </c>
      <c r="D160" s="9">
        <v>0</v>
      </c>
      <c r="E160" s="9">
        <v>0</v>
      </c>
      <c r="F160" s="9">
        <v>116.38</v>
      </c>
      <c r="G160" s="9">
        <v>0</v>
      </c>
      <c r="H160" s="9">
        <v>709</v>
      </c>
      <c r="I160" s="9">
        <v>2179.0500000000002</v>
      </c>
      <c r="J160" s="9">
        <v>2888.05</v>
      </c>
      <c r="K160" s="9">
        <v>2771.67</v>
      </c>
      <c r="L160" s="7">
        <v>41999</v>
      </c>
      <c r="M160" s="6" t="s">
        <v>65</v>
      </c>
      <c r="N160" s="6">
        <v>11737</v>
      </c>
      <c r="O160" s="6"/>
      <c r="P160" s="6" t="s">
        <v>1098</v>
      </c>
    </row>
    <row r="161" spans="1:16" ht="24" x14ac:dyDescent="0.2">
      <c r="A161" s="6" t="s">
        <v>1035</v>
      </c>
      <c r="B161" s="6" t="s">
        <v>382</v>
      </c>
      <c r="C161" s="6" t="s">
        <v>282</v>
      </c>
      <c r="D161" s="9">
        <v>0</v>
      </c>
      <c r="E161" s="9">
        <v>0</v>
      </c>
      <c r="F161" s="9">
        <v>67</v>
      </c>
      <c r="G161" s="9">
        <v>0</v>
      </c>
      <c r="H161" s="9">
        <v>709</v>
      </c>
      <c r="I161" s="9">
        <v>213.57</v>
      </c>
      <c r="J161" s="9">
        <v>922.57</v>
      </c>
      <c r="K161" s="9">
        <v>855.57</v>
      </c>
      <c r="L161" s="7">
        <v>41999</v>
      </c>
      <c r="M161" s="6" t="s">
        <v>65</v>
      </c>
      <c r="N161" s="6">
        <v>11740</v>
      </c>
      <c r="O161" s="6"/>
      <c r="P161" s="6" t="s">
        <v>1099</v>
      </c>
    </row>
    <row r="162" spans="1:16" ht="24" x14ac:dyDescent="0.2">
      <c r="A162" s="6" t="s">
        <v>1035</v>
      </c>
      <c r="B162" s="6" t="s">
        <v>380</v>
      </c>
      <c r="C162" s="6" t="s">
        <v>282</v>
      </c>
      <c r="D162" s="9">
        <v>0</v>
      </c>
      <c r="E162" s="9">
        <v>0</v>
      </c>
      <c r="F162" s="9">
        <v>67</v>
      </c>
      <c r="G162" s="9">
        <v>0</v>
      </c>
      <c r="H162" s="9">
        <v>709</v>
      </c>
      <c r="I162" s="9">
        <v>337.67</v>
      </c>
      <c r="J162" s="9">
        <v>1046.67</v>
      </c>
      <c r="K162" s="9">
        <v>979.67</v>
      </c>
      <c r="L162" s="7">
        <v>41999</v>
      </c>
      <c r="M162" s="6" t="s">
        <v>65</v>
      </c>
      <c r="N162" s="6">
        <v>11741</v>
      </c>
      <c r="O162" s="6"/>
      <c r="P162" s="6" t="s">
        <v>1100</v>
      </c>
    </row>
    <row r="163" spans="1:16" ht="24" x14ac:dyDescent="0.2">
      <c r="A163" s="6" t="s">
        <v>1035</v>
      </c>
      <c r="B163" s="6" t="s">
        <v>1101</v>
      </c>
      <c r="C163" s="6" t="s">
        <v>282</v>
      </c>
      <c r="D163" s="9">
        <v>0</v>
      </c>
      <c r="E163" s="9">
        <v>0</v>
      </c>
      <c r="F163" s="9">
        <v>33.07</v>
      </c>
      <c r="G163" s="9">
        <v>0</v>
      </c>
      <c r="H163" s="9">
        <v>350</v>
      </c>
      <c r="I163" s="9">
        <v>468.92</v>
      </c>
      <c r="J163" s="9">
        <v>818.92</v>
      </c>
      <c r="K163" s="9">
        <v>785.85</v>
      </c>
      <c r="L163" s="7">
        <v>41999</v>
      </c>
      <c r="M163" s="6" t="s">
        <v>65</v>
      </c>
      <c r="N163" s="6">
        <v>11603</v>
      </c>
      <c r="O163" s="6"/>
      <c r="P163" s="6" t="s">
        <v>1102</v>
      </c>
    </row>
    <row r="164" spans="1:16" ht="36" x14ac:dyDescent="0.2">
      <c r="A164" s="6" t="s">
        <v>1035</v>
      </c>
      <c r="B164" s="6" t="s">
        <v>339</v>
      </c>
      <c r="C164" s="6" t="s">
        <v>282</v>
      </c>
      <c r="D164" s="9">
        <v>6630</v>
      </c>
      <c r="E164" s="9">
        <v>7493.77</v>
      </c>
      <c r="F164" s="9">
        <v>164.08</v>
      </c>
      <c r="G164" s="9">
        <v>14123.77</v>
      </c>
      <c r="H164" s="9">
        <v>709</v>
      </c>
      <c r="I164" s="9">
        <v>4280.42</v>
      </c>
      <c r="J164" s="9">
        <v>19113.189999999999</v>
      </c>
      <c r="K164" s="9">
        <v>18949.11</v>
      </c>
      <c r="L164" s="7">
        <v>41999</v>
      </c>
      <c r="M164" s="6" t="s">
        <v>65</v>
      </c>
      <c r="N164" s="6">
        <v>11608</v>
      </c>
      <c r="O164" s="6"/>
      <c r="P164" s="6" t="s">
        <v>1255</v>
      </c>
    </row>
    <row r="165" spans="1:16" ht="24" x14ac:dyDescent="0.2">
      <c r="A165" s="6" t="s">
        <v>1035</v>
      </c>
      <c r="B165" s="6" t="s">
        <v>1103</v>
      </c>
      <c r="C165" s="6" t="s">
        <v>282</v>
      </c>
      <c r="D165" s="9">
        <v>0</v>
      </c>
      <c r="E165" s="9">
        <v>0</v>
      </c>
      <c r="F165" s="9">
        <v>0</v>
      </c>
      <c r="G165" s="9">
        <v>0</v>
      </c>
      <c r="H165" s="9">
        <v>0</v>
      </c>
      <c r="I165" s="9">
        <v>6133.7</v>
      </c>
      <c r="J165" s="9">
        <v>6133.7</v>
      </c>
      <c r="K165" s="9">
        <v>6133.7</v>
      </c>
      <c r="L165" s="7">
        <v>41999</v>
      </c>
      <c r="M165" s="6" t="s">
        <v>65</v>
      </c>
      <c r="N165" s="6" t="s">
        <v>969</v>
      </c>
      <c r="O165" s="6"/>
      <c r="P165" s="6" t="s">
        <v>1104</v>
      </c>
    </row>
    <row r="166" spans="1:16" ht="36" x14ac:dyDescent="0.2">
      <c r="A166" s="6" t="s">
        <v>1035</v>
      </c>
      <c r="B166" s="6" t="s">
        <v>388</v>
      </c>
      <c r="C166" s="6" t="s">
        <v>282</v>
      </c>
      <c r="D166" s="9">
        <v>0</v>
      </c>
      <c r="E166" s="9">
        <v>0</v>
      </c>
      <c r="F166" s="9">
        <v>67</v>
      </c>
      <c r="G166" s="9">
        <v>0</v>
      </c>
      <c r="H166" s="9">
        <v>709</v>
      </c>
      <c r="I166" s="9">
        <v>1299.43</v>
      </c>
      <c r="J166" s="9">
        <v>2008.43</v>
      </c>
      <c r="K166" s="9">
        <v>1941.43</v>
      </c>
      <c r="L166" s="7">
        <v>41999</v>
      </c>
      <c r="M166" s="6" t="s">
        <v>65</v>
      </c>
      <c r="N166" s="6">
        <v>11742</v>
      </c>
      <c r="O166" s="6"/>
      <c r="P166" s="6" t="s">
        <v>1105</v>
      </c>
    </row>
    <row r="167" spans="1:16" x14ac:dyDescent="0.2">
      <c r="A167" s="6" t="s">
        <v>1035</v>
      </c>
      <c r="B167" s="6" t="s">
        <v>1106</v>
      </c>
      <c r="C167" s="6" t="s">
        <v>282</v>
      </c>
      <c r="D167" s="9">
        <v>0</v>
      </c>
      <c r="E167" s="9">
        <v>0</v>
      </c>
      <c r="F167" s="9">
        <v>0</v>
      </c>
      <c r="G167" s="9">
        <v>0</v>
      </c>
      <c r="H167" s="9">
        <v>0</v>
      </c>
      <c r="I167" s="9">
        <v>4561.83</v>
      </c>
      <c r="J167" s="9">
        <v>4561.83</v>
      </c>
      <c r="K167" s="9">
        <v>4561.83</v>
      </c>
      <c r="L167" s="7">
        <v>41999</v>
      </c>
      <c r="M167" s="6" t="s">
        <v>65</v>
      </c>
      <c r="N167" s="6" t="s">
        <v>969</v>
      </c>
      <c r="O167" s="6"/>
      <c r="P167" s="6" t="s">
        <v>1107</v>
      </c>
    </row>
    <row r="168" spans="1:16" x14ac:dyDescent="0.2">
      <c r="A168" s="6" t="s">
        <v>1035</v>
      </c>
      <c r="B168" s="6" t="s">
        <v>1108</v>
      </c>
      <c r="C168" s="6" t="s">
        <v>282</v>
      </c>
      <c r="D168" s="9">
        <v>0</v>
      </c>
      <c r="E168" s="9">
        <v>0</v>
      </c>
      <c r="F168" s="9">
        <v>0</v>
      </c>
      <c r="G168" s="9">
        <v>0</v>
      </c>
      <c r="H168" s="9">
        <v>0</v>
      </c>
      <c r="I168" s="9">
        <v>351.53</v>
      </c>
      <c r="J168" s="9">
        <v>351.53</v>
      </c>
      <c r="K168" s="9">
        <v>351.53</v>
      </c>
      <c r="L168" s="7">
        <v>41999</v>
      </c>
      <c r="M168" s="6" t="s">
        <v>65</v>
      </c>
      <c r="N168" s="6" t="s">
        <v>969</v>
      </c>
      <c r="O168" s="6"/>
      <c r="P168" s="6" t="s">
        <v>1272</v>
      </c>
    </row>
    <row r="169" spans="1:16" x14ac:dyDescent="0.2">
      <c r="A169" s="6" t="s">
        <v>1035</v>
      </c>
      <c r="B169" s="6" t="s">
        <v>1109</v>
      </c>
      <c r="C169" s="6" t="s">
        <v>282</v>
      </c>
      <c r="D169" s="9">
        <v>0</v>
      </c>
      <c r="E169" s="9">
        <v>0</v>
      </c>
      <c r="F169" s="9">
        <v>0</v>
      </c>
      <c r="G169" s="9">
        <v>0</v>
      </c>
      <c r="H169" s="9">
        <v>0</v>
      </c>
      <c r="I169" s="9">
        <v>392.54</v>
      </c>
      <c r="J169" s="9">
        <v>392.54</v>
      </c>
      <c r="K169" s="9">
        <v>392.54</v>
      </c>
      <c r="L169" s="7">
        <v>41999</v>
      </c>
      <c r="M169" s="6" t="s">
        <v>65</v>
      </c>
      <c r="N169" s="6" t="s">
        <v>969</v>
      </c>
      <c r="O169" s="6"/>
      <c r="P169" s="6" t="s">
        <v>1272</v>
      </c>
    </row>
    <row r="170" spans="1:16" x14ac:dyDescent="0.2">
      <c r="A170" s="6" t="s">
        <v>1035</v>
      </c>
      <c r="B170" s="6" t="s">
        <v>1110</v>
      </c>
      <c r="C170" s="6" t="s">
        <v>282</v>
      </c>
      <c r="D170" s="9">
        <v>0</v>
      </c>
      <c r="E170" s="9">
        <v>0</v>
      </c>
      <c r="F170" s="9">
        <v>0</v>
      </c>
      <c r="G170" s="9">
        <v>0</v>
      </c>
      <c r="H170" s="9">
        <v>0</v>
      </c>
      <c r="I170" s="9">
        <v>390.52</v>
      </c>
      <c r="J170" s="9">
        <v>390.52</v>
      </c>
      <c r="K170" s="9">
        <v>390.52</v>
      </c>
      <c r="L170" s="7">
        <v>41999</v>
      </c>
      <c r="M170" s="6" t="s">
        <v>65</v>
      </c>
      <c r="N170" s="6" t="s">
        <v>969</v>
      </c>
      <c r="O170" s="6"/>
      <c r="P170" s="6" t="s">
        <v>1273</v>
      </c>
    </row>
    <row r="171" spans="1:16" ht="36" x14ac:dyDescent="0.2">
      <c r="A171" s="6" t="s">
        <v>1035</v>
      </c>
      <c r="B171" s="6" t="s">
        <v>1111</v>
      </c>
      <c r="C171" s="6" t="s">
        <v>282</v>
      </c>
      <c r="D171" s="9">
        <v>313.72000000000003</v>
      </c>
      <c r="E171" s="9">
        <v>683.1</v>
      </c>
      <c r="F171" s="9">
        <v>112.43</v>
      </c>
      <c r="G171" s="9">
        <v>996.82</v>
      </c>
      <c r="H171" s="9">
        <v>709</v>
      </c>
      <c r="I171" s="9">
        <v>811.83</v>
      </c>
      <c r="J171" s="9">
        <v>2517.65</v>
      </c>
      <c r="K171" s="9">
        <v>2405.2199999999998</v>
      </c>
      <c r="L171" s="7">
        <v>41726</v>
      </c>
      <c r="M171" s="7">
        <v>41740</v>
      </c>
      <c r="N171" s="6">
        <v>9879</v>
      </c>
      <c r="O171" s="6">
        <v>801795</v>
      </c>
      <c r="P171" s="6" t="s">
        <v>1256</v>
      </c>
    </row>
    <row r="172" spans="1:16" ht="24" x14ac:dyDescent="0.2">
      <c r="A172" s="6" t="s">
        <v>1112</v>
      </c>
      <c r="B172" s="6" t="s">
        <v>1113</v>
      </c>
      <c r="C172" s="6" t="s">
        <v>93</v>
      </c>
      <c r="D172" s="9">
        <v>0</v>
      </c>
      <c r="E172" s="9">
        <v>0</v>
      </c>
      <c r="F172" s="9">
        <v>67</v>
      </c>
      <c r="G172" s="9">
        <v>0</v>
      </c>
      <c r="H172" s="9">
        <v>709</v>
      </c>
      <c r="I172" s="9">
        <v>283.83999999999997</v>
      </c>
      <c r="J172" s="9">
        <v>992.84</v>
      </c>
      <c r="K172" s="9">
        <v>925.84</v>
      </c>
      <c r="L172" s="7">
        <v>41717</v>
      </c>
      <c r="M172" s="7">
        <v>41743</v>
      </c>
      <c r="N172" s="6">
        <v>9804</v>
      </c>
      <c r="O172" s="6">
        <v>801814</v>
      </c>
      <c r="P172" s="6" t="s">
        <v>1274</v>
      </c>
    </row>
    <row r="173" spans="1:16" ht="24" x14ac:dyDescent="0.2">
      <c r="A173" s="6" t="s">
        <v>1112</v>
      </c>
      <c r="B173" s="6" t="s">
        <v>1114</v>
      </c>
      <c r="C173" s="6" t="s">
        <v>93</v>
      </c>
      <c r="D173" s="9">
        <v>0</v>
      </c>
      <c r="E173" s="9">
        <v>0</v>
      </c>
      <c r="F173" s="9">
        <v>67</v>
      </c>
      <c r="G173" s="9">
        <v>0</v>
      </c>
      <c r="H173" s="9">
        <v>709</v>
      </c>
      <c r="I173" s="9">
        <v>282.56</v>
      </c>
      <c r="J173" s="9">
        <v>991.56</v>
      </c>
      <c r="K173" s="9">
        <v>924.56</v>
      </c>
      <c r="L173" s="7">
        <v>41708</v>
      </c>
      <c r="M173" s="7">
        <v>41723</v>
      </c>
      <c r="N173" s="6">
        <v>9616</v>
      </c>
      <c r="O173" s="6">
        <v>801390</v>
      </c>
      <c r="P173" s="6" t="s">
        <v>1115</v>
      </c>
    </row>
    <row r="174" spans="1:16" ht="24" x14ac:dyDescent="0.2">
      <c r="A174" s="6" t="s">
        <v>1112</v>
      </c>
      <c r="B174" s="6" t="s">
        <v>1116</v>
      </c>
      <c r="C174" s="6" t="s">
        <v>93</v>
      </c>
      <c r="D174" s="9">
        <v>0</v>
      </c>
      <c r="E174" s="9">
        <v>0</v>
      </c>
      <c r="F174" s="9">
        <v>67</v>
      </c>
      <c r="G174" s="9">
        <v>0</v>
      </c>
      <c r="H174" s="9">
        <v>709</v>
      </c>
      <c r="I174" s="9">
        <v>283.08</v>
      </c>
      <c r="J174" s="9">
        <v>992.08</v>
      </c>
      <c r="K174" s="9">
        <v>925.08</v>
      </c>
      <c r="L174" s="7">
        <v>41708</v>
      </c>
      <c r="M174" s="7">
        <v>41723</v>
      </c>
      <c r="N174" s="6">
        <v>9619</v>
      </c>
      <c r="O174" s="6">
        <v>801390</v>
      </c>
      <c r="P174" s="6" t="s">
        <v>1117</v>
      </c>
    </row>
    <row r="175" spans="1:16" ht="24" x14ac:dyDescent="0.2">
      <c r="A175" s="6" t="s">
        <v>1112</v>
      </c>
      <c r="B175" s="6" t="s">
        <v>1118</v>
      </c>
      <c r="C175" s="6" t="s">
        <v>93</v>
      </c>
      <c r="D175" s="9">
        <v>0</v>
      </c>
      <c r="E175" s="9">
        <v>0</v>
      </c>
      <c r="F175" s="9">
        <v>67</v>
      </c>
      <c r="G175" s="9">
        <v>0</v>
      </c>
      <c r="H175" s="9">
        <v>709</v>
      </c>
      <c r="I175" s="9">
        <v>298.27</v>
      </c>
      <c r="J175" s="9">
        <v>1007.27</v>
      </c>
      <c r="K175" s="9">
        <v>940.27</v>
      </c>
      <c r="L175" s="7">
        <v>41725</v>
      </c>
      <c r="M175" s="7">
        <v>41743</v>
      </c>
      <c r="N175" s="6">
        <v>9891</v>
      </c>
      <c r="O175" s="6">
        <v>801814</v>
      </c>
      <c r="P175" s="6" t="s">
        <v>1119</v>
      </c>
    </row>
    <row r="176" spans="1:16" ht="24" x14ac:dyDescent="0.2">
      <c r="A176" s="6" t="s">
        <v>1112</v>
      </c>
      <c r="B176" s="6" t="s">
        <v>1120</v>
      </c>
      <c r="C176" s="6" t="s">
        <v>93</v>
      </c>
      <c r="D176" s="9">
        <v>0</v>
      </c>
      <c r="E176" s="9">
        <v>0</v>
      </c>
      <c r="F176" s="9">
        <v>67</v>
      </c>
      <c r="G176" s="9">
        <v>0</v>
      </c>
      <c r="H176" s="9">
        <v>709</v>
      </c>
      <c r="I176" s="9">
        <v>578.85</v>
      </c>
      <c r="J176" s="9">
        <v>1287.8499999999999</v>
      </c>
      <c r="K176" s="9">
        <v>1220.8499999999999</v>
      </c>
      <c r="L176" s="7">
        <v>41725</v>
      </c>
      <c r="M176" s="7">
        <v>41743</v>
      </c>
      <c r="N176" s="6">
        <v>9890</v>
      </c>
      <c r="O176" s="6">
        <v>801814</v>
      </c>
      <c r="P176" s="6" t="s">
        <v>1121</v>
      </c>
    </row>
    <row r="177" spans="1:16" ht="24" x14ac:dyDescent="0.2">
      <c r="A177" s="6" t="s">
        <v>1112</v>
      </c>
      <c r="B177" s="6" t="s">
        <v>134</v>
      </c>
      <c r="C177" s="6" t="s">
        <v>93</v>
      </c>
      <c r="D177" s="9">
        <v>0</v>
      </c>
      <c r="E177" s="9">
        <v>0</v>
      </c>
      <c r="F177" s="9">
        <v>67</v>
      </c>
      <c r="G177" s="9">
        <v>0</v>
      </c>
      <c r="H177" s="9">
        <v>709</v>
      </c>
      <c r="I177" s="9">
        <v>1379.33</v>
      </c>
      <c r="J177" s="9">
        <v>2088.33</v>
      </c>
      <c r="K177" s="9">
        <v>2021.33</v>
      </c>
      <c r="L177" s="7">
        <v>41725</v>
      </c>
      <c r="M177" s="7">
        <v>41743</v>
      </c>
      <c r="N177" s="6">
        <v>9889</v>
      </c>
      <c r="O177" s="6">
        <v>801814</v>
      </c>
      <c r="P177" s="6" t="s">
        <v>1122</v>
      </c>
    </row>
    <row r="178" spans="1:16" ht="24" x14ac:dyDescent="0.2">
      <c r="A178" s="6" t="s">
        <v>1112</v>
      </c>
      <c r="B178" s="6" t="s">
        <v>141</v>
      </c>
      <c r="C178" s="6" t="s">
        <v>93</v>
      </c>
      <c r="D178" s="9">
        <v>0</v>
      </c>
      <c r="E178" s="9">
        <v>0</v>
      </c>
      <c r="F178" s="9">
        <v>67</v>
      </c>
      <c r="G178" s="9">
        <v>0</v>
      </c>
      <c r="H178" s="9">
        <v>709</v>
      </c>
      <c r="I178" s="9">
        <v>7629.3</v>
      </c>
      <c r="J178" s="9">
        <v>8338.2999999999993</v>
      </c>
      <c r="K178" s="9">
        <v>8271.2999999999993</v>
      </c>
      <c r="L178" s="7">
        <v>41725</v>
      </c>
      <c r="M178" s="7">
        <v>41743</v>
      </c>
      <c r="N178" s="6">
        <v>9888</v>
      </c>
      <c r="O178" s="6">
        <v>801814</v>
      </c>
      <c r="P178" s="6" t="s">
        <v>1123</v>
      </c>
    </row>
    <row r="179" spans="1:16" ht="24" x14ac:dyDescent="0.2">
      <c r="A179" s="6" t="s">
        <v>1112</v>
      </c>
      <c r="B179" s="6" t="s">
        <v>146</v>
      </c>
      <c r="C179" s="6" t="s">
        <v>93</v>
      </c>
      <c r="D179" s="9">
        <v>0</v>
      </c>
      <c r="E179" s="9">
        <v>0</v>
      </c>
      <c r="F179" s="9">
        <v>67</v>
      </c>
      <c r="G179" s="9">
        <v>0</v>
      </c>
      <c r="H179" s="9">
        <v>709</v>
      </c>
      <c r="I179" s="9">
        <v>446.43</v>
      </c>
      <c r="J179" s="9">
        <v>1155.43</v>
      </c>
      <c r="K179" s="9">
        <v>1088.43</v>
      </c>
      <c r="L179" s="7">
        <v>41725</v>
      </c>
      <c r="M179" s="7">
        <v>41743</v>
      </c>
      <c r="N179" s="6">
        <v>9887</v>
      </c>
      <c r="O179" s="6">
        <v>801814</v>
      </c>
      <c r="P179" s="6" t="s">
        <v>1124</v>
      </c>
    </row>
    <row r="180" spans="1:16" ht="36" x14ac:dyDescent="0.2">
      <c r="A180" s="6" t="s">
        <v>1112</v>
      </c>
      <c r="B180" s="6" t="s">
        <v>1125</v>
      </c>
      <c r="C180" s="6" t="s">
        <v>93</v>
      </c>
      <c r="D180" s="9">
        <v>1570.05</v>
      </c>
      <c r="E180" s="9">
        <v>925.8</v>
      </c>
      <c r="F180" s="9">
        <v>112.6</v>
      </c>
      <c r="G180" s="9">
        <v>2495.85</v>
      </c>
      <c r="H180" s="9">
        <v>709</v>
      </c>
      <c r="I180" s="9">
        <v>699.24</v>
      </c>
      <c r="J180" s="9">
        <v>3904.09</v>
      </c>
      <c r="K180" s="9">
        <v>3791.49</v>
      </c>
      <c r="L180" s="7">
        <v>41726</v>
      </c>
      <c r="M180" s="7">
        <v>41743</v>
      </c>
      <c r="N180" s="6">
        <v>9884</v>
      </c>
      <c r="O180" s="6">
        <v>801814</v>
      </c>
      <c r="P180" s="6" t="s">
        <v>1257</v>
      </c>
    </row>
    <row r="181" spans="1:16" ht="24" x14ac:dyDescent="0.2">
      <c r="A181" s="6" t="s">
        <v>1112</v>
      </c>
      <c r="B181" s="6" t="s">
        <v>1126</v>
      </c>
      <c r="C181" s="6" t="s">
        <v>93</v>
      </c>
      <c r="D181" s="9">
        <v>0</v>
      </c>
      <c r="E181" s="9">
        <v>0</v>
      </c>
      <c r="F181" s="9">
        <v>67</v>
      </c>
      <c r="G181" s="9">
        <v>0</v>
      </c>
      <c r="H181" s="9">
        <v>709</v>
      </c>
      <c r="I181" s="9">
        <v>285.17</v>
      </c>
      <c r="J181" s="9">
        <v>994.17</v>
      </c>
      <c r="K181" s="9">
        <v>927.17</v>
      </c>
      <c r="L181" s="7">
        <v>41717</v>
      </c>
      <c r="M181" s="7">
        <v>41743</v>
      </c>
      <c r="N181" s="6">
        <v>9806</v>
      </c>
      <c r="O181" s="6">
        <v>801814</v>
      </c>
      <c r="P181" s="6" t="s">
        <v>1127</v>
      </c>
    </row>
    <row r="182" spans="1:16" ht="24" x14ac:dyDescent="0.2">
      <c r="A182" s="6" t="s">
        <v>1112</v>
      </c>
      <c r="B182" s="6" t="s">
        <v>1128</v>
      </c>
      <c r="C182" s="6" t="s">
        <v>93</v>
      </c>
      <c r="D182" s="9">
        <v>0</v>
      </c>
      <c r="E182" s="9">
        <v>0</v>
      </c>
      <c r="F182" s="9">
        <v>67</v>
      </c>
      <c r="G182" s="9">
        <v>0</v>
      </c>
      <c r="H182" s="9">
        <v>709</v>
      </c>
      <c r="I182" s="9">
        <v>343.42</v>
      </c>
      <c r="J182" s="9">
        <v>1052.42</v>
      </c>
      <c r="K182" s="9">
        <v>985.42</v>
      </c>
      <c r="L182" s="7">
        <v>41726</v>
      </c>
      <c r="M182" s="7">
        <v>41743</v>
      </c>
      <c r="N182" s="6">
        <v>9805</v>
      </c>
      <c r="O182" s="6">
        <v>801814</v>
      </c>
      <c r="P182" s="6" t="s">
        <v>1129</v>
      </c>
    </row>
    <row r="183" spans="1:16" ht="24" x14ac:dyDescent="0.2">
      <c r="A183" s="6" t="s">
        <v>1112</v>
      </c>
      <c r="B183" s="6" t="s">
        <v>1130</v>
      </c>
      <c r="C183" s="6" t="s">
        <v>93</v>
      </c>
      <c r="D183" s="9">
        <v>0</v>
      </c>
      <c r="E183" s="9">
        <v>0</v>
      </c>
      <c r="F183" s="9">
        <v>67</v>
      </c>
      <c r="G183" s="9">
        <v>0</v>
      </c>
      <c r="H183" s="9">
        <v>709</v>
      </c>
      <c r="I183" s="9">
        <v>618.79</v>
      </c>
      <c r="J183" s="9">
        <v>1327.79</v>
      </c>
      <c r="K183" s="9">
        <v>1260.79</v>
      </c>
      <c r="L183" s="7">
        <v>41768</v>
      </c>
      <c r="M183" s="7">
        <v>41794</v>
      </c>
      <c r="N183" s="6">
        <v>9892</v>
      </c>
      <c r="O183" s="6">
        <v>802771</v>
      </c>
      <c r="P183" s="6" t="s">
        <v>1131</v>
      </c>
    </row>
    <row r="184" spans="1:16" ht="24" x14ac:dyDescent="0.2">
      <c r="A184" s="6" t="s">
        <v>1112</v>
      </c>
      <c r="B184" s="6" t="s">
        <v>273</v>
      </c>
      <c r="C184" s="6" t="s">
        <v>93</v>
      </c>
      <c r="D184" s="9">
        <v>0</v>
      </c>
      <c r="E184" s="9">
        <v>0</v>
      </c>
      <c r="F184" s="9">
        <v>67</v>
      </c>
      <c r="G184" s="9">
        <v>0</v>
      </c>
      <c r="H184" s="9">
        <v>709</v>
      </c>
      <c r="I184" s="9">
        <v>283.54000000000002</v>
      </c>
      <c r="J184" s="9">
        <v>992.54</v>
      </c>
      <c r="K184" s="9">
        <v>925</v>
      </c>
      <c r="L184" s="7">
        <v>41837</v>
      </c>
      <c r="M184" s="7">
        <v>41851</v>
      </c>
      <c r="N184" s="6">
        <v>10430</v>
      </c>
      <c r="O184" s="6">
        <v>803808</v>
      </c>
      <c r="P184" s="6" t="s">
        <v>1132</v>
      </c>
    </row>
    <row r="185" spans="1:16" ht="24" x14ac:dyDescent="0.2">
      <c r="A185" s="6" t="s">
        <v>1112</v>
      </c>
      <c r="B185" s="6" t="s">
        <v>275</v>
      </c>
      <c r="C185" s="6" t="s">
        <v>93</v>
      </c>
      <c r="D185" s="9">
        <v>0</v>
      </c>
      <c r="E185" s="9">
        <v>0</v>
      </c>
      <c r="F185" s="9">
        <v>67</v>
      </c>
      <c r="G185" s="9">
        <v>0</v>
      </c>
      <c r="H185" s="9">
        <v>709</v>
      </c>
      <c r="I185" s="9">
        <v>485.14</v>
      </c>
      <c r="J185" s="9">
        <v>1194.1400000000001</v>
      </c>
      <c r="K185" s="9">
        <v>1127.1400000000001</v>
      </c>
      <c r="L185" s="7">
        <v>41807</v>
      </c>
      <c r="M185" s="7">
        <v>41851</v>
      </c>
      <c r="N185" s="6">
        <v>10429</v>
      </c>
      <c r="O185" s="6">
        <v>803808</v>
      </c>
      <c r="P185" s="6" t="s">
        <v>1133</v>
      </c>
    </row>
    <row r="186" spans="1:16" ht="24" x14ac:dyDescent="0.2">
      <c r="A186" s="6" t="s">
        <v>1112</v>
      </c>
      <c r="B186" s="6" t="s">
        <v>265</v>
      </c>
      <c r="C186" s="6" t="s">
        <v>93</v>
      </c>
      <c r="D186" s="9">
        <v>0</v>
      </c>
      <c r="E186" s="9">
        <v>0</v>
      </c>
      <c r="F186" s="9">
        <v>67</v>
      </c>
      <c r="G186" s="9">
        <v>0</v>
      </c>
      <c r="H186" s="9">
        <v>709</v>
      </c>
      <c r="I186" s="9">
        <v>311.29000000000002</v>
      </c>
      <c r="J186" s="9">
        <v>1020.29</v>
      </c>
      <c r="K186" s="9">
        <v>953.29</v>
      </c>
      <c r="L186" s="7">
        <v>41837</v>
      </c>
      <c r="M186" s="7">
        <v>41851</v>
      </c>
      <c r="N186" s="6">
        <v>10427</v>
      </c>
      <c r="O186" s="6">
        <v>803808</v>
      </c>
      <c r="P186" s="6" t="s">
        <v>1134</v>
      </c>
    </row>
    <row r="187" spans="1:16" ht="24" x14ac:dyDescent="0.2">
      <c r="A187" s="6" t="s">
        <v>1112</v>
      </c>
      <c r="B187" s="6" t="s">
        <v>279</v>
      </c>
      <c r="C187" s="6" t="s">
        <v>93</v>
      </c>
      <c r="D187" s="9">
        <v>0</v>
      </c>
      <c r="E187" s="9">
        <v>0</v>
      </c>
      <c r="F187" s="9">
        <v>67</v>
      </c>
      <c r="G187" s="9">
        <v>0</v>
      </c>
      <c r="H187" s="9">
        <v>709</v>
      </c>
      <c r="I187" s="9">
        <v>898.78</v>
      </c>
      <c r="J187" s="9">
        <v>1607.78</v>
      </c>
      <c r="K187" s="9">
        <v>1540.78</v>
      </c>
      <c r="L187" s="7">
        <v>41837</v>
      </c>
      <c r="M187" s="7">
        <v>41851</v>
      </c>
      <c r="N187" s="6">
        <v>10437</v>
      </c>
      <c r="O187" s="6">
        <v>803808</v>
      </c>
      <c r="P187" s="6" t="s">
        <v>1135</v>
      </c>
    </row>
    <row r="188" spans="1:16" ht="24" x14ac:dyDescent="0.2">
      <c r="A188" s="6" t="s">
        <v>1112</v>
      </c>
      <c r="B188" s="6" t="s">
        <v>92</v>
      </c>
      <c r="C188" s="6" t="s">
        <v>93</v>
      </c>
      <c r="D188" s="9">
        <v>0</v>
      </c>
      <c r="E188" s="9">
        <v>0</v>
      </c>
      <c r="F188" s="9">
        <v>67</v>
      </c>
      <c r="G188" s="9">
        <v>0</v>
      </c>
      <c r="H188" s="9">
        <v>709</v>
      </c>
      <c r="I188" s="9">
        <v>509.12</v>
      </c>
      <c r="J188" s="9">
        <v>1218.1199999999999</v>
      </c>
      <c r="K188" s="9">
        <v>1151.1199999999999</v>
      </c>
      <c r="L188" s="7">
        <v>41837</v>
      </c>
      <c r="M188" s="7">
        <v>41851</v>
      </c>
      <c r="N188" s="6">
        <v>10652</v>
      </c>
      <c r="O188" s="6">
        <v>803808</v>
      </c>
      <c r="P188" s="6" t="s">
        <v>1258</v>
      </c>
    </row>
    <row r="189" spans="1:16" ht="24" x14ac:dyDescent="0.2">
      <c r="A189" s="6" t="s">
        <v>1112</v>
      </c>
      <c r="B189" s="6" t="s">
        <v>271</v>
      </c>
      <c r="C189" s="6" t="s">
        <v>93</v>
      </c>
      <c r="D189" s="9">
        <v>0</v>
      </c>
      <c r="E189" s="9">
        <v>0</v>
      </c>
      <c r="F189" s="9">
        <v>67</v>
      </c>
      <c r="G189" s="9">
        <v>0</v>
      </c>
      <c r="H189" s="9">
        <v>709</v>
      </c>
      <c r="I189" s="9">
        <v>292.75</v>
      </c>
      <c r="J189" s="9">
        <v>1001.75</v>
      </c>
      <c r="K189" s="9">
        <v>934.75</v>
      </c>
      <c r="L189" s="7">
        <v>41838</v>
      </c>
      <c r="M189" s="7">
        <v>41851</v>
      </c>
      <c r="N189" s="6">
        <v>10660</v>
      </c>
      <c r="O189" s="6">
        <v>803808</v>
      </c>
      <c r="P189" s="6" t="s">
        <v>1136</v>
      </c>
    </row>
    <row r="190" spans="1:16" ht="24" x14ac:dyDescent="0.2">
      <c r="A190" s="6" t="s">
        <v>1112</v>
      </c>
      <c r="B190" s="6" t="s">
        <v>269</v>
      </c>
      <c r="C190" s="6" t="s">
        <v>93</v>
      </c>
      <c r="D190" s="9">
        <v>0</v>
      </c>
      <c r="E190" s="9">
        <v>0</v>
      </c>
      <c r="F190" s="9">
        <v>67</v>
      </c>
      <c r="G190" s="9">
        <v>0</v>
      </c>
      <c r="H190" s="9">
        <v>709</v>
      </c>
      <c r="I190" s="9">
        <v>5498.25</v>
      </c>
      <c r="J190" s="9">
        <v>6207.25</v>
      </c>
      <c r="K190" s="9">
        <v>6140.25</v>
      </c>
      <c r="L190" s="7">
        <v>41838</v>
      </c>
      <c r="M190" s="7">
        <v>41851</v>
      </c>
      <c r="N190" s="6">
        <v>10653</v>
      </c>
      <c r="O190" s="6">
        <v>803808</v>
      </c>
      <c r="P190" s="6" t="s">
        <v>1137</v>
      </c>
    </row>
    <row r="191" spans="1:16" ht="24" x14ac:dyDescent="0.2">
      <c r="A191" s="6" t="s">
        <v>1112</v>
      </c>
      <c r="B191" s="6" t="s">
        <v>267</v>
      </c>
      <c r="C191" s="6" t="s">
        <v>93</v>
      </c>
      <c r="D191" s="9">
        <v>0</v>
      </c>
      <c r="E191" s="9">
        <v>0</v>
      </c>
      <c r="F191" s="9">
        <v>67</v>
      </c>
      <c r="G191" s="9">
        <v>0</v>
      </c>
      <c r="H191" s="9">
        <v>709</v>
      </c>
      <c r="I191" s="9">
        <v>327.14</v>
      </c>
      <c r="J191" s="9">
        <v>1036.1400000000001</v>
      </c>
      <c r="K191" s="9">
        <v>969.14</v>
      </c>
      <c r="L191" s="7">
        <v>41838</v>
      </c>
      <c r="M191" s="7">
        <v>41851</v>
      </c>
      <c r="N191" s="6">
        <v>10654</v>
      </c>
      <c r="O191" s="6">
        <v>803808</v>
      </c>
      <c r="P191" s="6" t="s">
        <v>1138</v>
      </c>
    </row>
    <row r="192" spans="1:16" ht="24" x14ac:dyDescent="0.2">
      <c r="A192" s="6" t="s">
        <v>1112</v>
      </c>
      <c r="B192" s="6" t="s">
        <v>277</v>
      </c>
      <c r="C192" s="6" t="s">
        <v>93</v>
      </c>
      <c r="D192" s="9">
        <v>0</v>
      </c>
      <c r="E192" s="9">
        <v>0</v>
      </c>
      <c r="F192" s="9">
        <v>67</v>
      </c>
      <c r="G192" s="9">
        <v>0</v>
      </c>
      <c r="H192" s="9">
        <v>709</v>
      </c>
      <c r="I192" s="9">
        <v>570.82000000000005</v>
      </c>
      <c r="J192" s="9">
        <v>1279.82</v>
      </c>
      <c r="K192" s="9">
        <v>1212.82</v>
      </c>
      <c r="L192" s="7">
        <v>41838</v>
      </c>
      <c r="M192" s="7">
        <v>41851</v>
      </c>
      <c r="N192" s="6">
        <v>10655</v>
      </c>
      <c r="O192" s="6">
        <v>803808</v>
      </c>
      <c r="P192" s="6" t="s">
        <v>1139</v>
      </c>
    </row>
    <row r="193" spans="1:16" ht="24" x14ac:dyDescent="0.2">
      <c r="A193" s="6" t="s">
        <v>1112</v>
      </c>
      <c r="B193" s="6" t="s">
        <v>113</v>
      </c>
      <c r="C193" s="6" t="s">
        <v>93</v>
      </c>
      <c r="D193" s="9">
        <v>0</v>
      </c>
      <c r="E193" s="9">
        <v>0</v>
      </c>
      <c r="F193" s="9">
        <v>67</v>
      </c>
      <c r="G193" s="9">
        <v>0</v>
      </c>
      <c r="H193" s="9">
        <v>709</v>
      </c>
      <c r="I193" s="9">
        <v>288.31</v>
      </c>
      <c r="J193" s="9">
        <v>997.31</v>
      </c>
      <c r="K193" s="9">
        <v>930.31</v>
      </c>
      <c r="L193" s="7">
        <v>41878</v>
      </c>
      <c r="M193" s="7">
        <v>41913</v>
      </c>
      <c r="N193" s="6">
        <v>10981</v>
      </c>
      <c r="O193" s="6">
        <v>804987</v>
      </c>
      <c r="P193" s="6" t="s">
        <v>1140</v>
      </c>
    </row>
    <row r="194" spans="1:16" ht="24" x14ac:dyDescent="0.2">
      <c r="A194" s="6" t="s">
        <v>1112</v>
      </c>
      <c r="B194" s="6" t="s">
        <v>108</v>
      </c>
      <c r="C194" s="6" t="s">
        <v>93</v>
      </c>
      <c r="D194" s="9">
        <v>0</v>
      </c>
      <c r="E194" s="9">
        <v>0</v>
      </c>
      <c r="F194" s="9">
        <v>67</v>
      </c>
      <c r="G194" s="9">
        <v>0</v>
      </c>
      <c r="H194" s="9">
        <v>709</v>
      </c>
      <c r="I194" s="9">
        <v>2676.28</v>
      </c>
      <c r="J194" s="9">
        <v>3385.28</v>
      </c>
      <c r="K194" s="9">
        <v>3318.28</v>
      </c>
      <c r="L194" s="7">
        <v>41878</v>
      </c>
      <c r="M194" s="7">
        <v>41913</v>
      </c>
      <c r="N194" s="6">
        <v>10980</v>
      </c>
      <c r="O194" s="6">
        <v>804987</v>
      </c>
      <c r="P194" s="6" t="s">
        <v>1141</v>
      </c>
    </row>
    <row r="195" spans="1:16" ht="24" x14ac:dyDescent="0.2">
      <c r="A195" s="6" t="s">
        <v>1112</v>
      </c>
      <c r="B195" s="6" t="s">
        <v>107</v>
      </c>
      <c r="C195" s="6" t="s">
        <v>93</v>
      </c>
      <c r="D195" s="9">
        <v>0</v>
      </c>
      <c r="E195" s="9">
        <v>0</v>
      </c>
      <c r="F195" s="9">
        <v>67</v>
      </c>
      <c r="G195" s="9">
        <v>0</v>
      </c>
      <c r="H195" s="9">
        <v>709</v>
      </c>
      <c r="I195" s="9">
        <v>688.3</v>
      </c>
      <c r="J195" s="9">
        <v>1397.3</v>
      </c>
      <c r="K195" s="9">
        <v>1330.3</v>
      </c>
      <c r="L195" s="7">
        <v>41878</v>
      </c>
      <c r="M195" s="7">
        <v>41913</v>
      </c>
      <c r="N195" s="6">
        <v>10883</v>
      </c>
      <c r="O195" s="6">
        <v>804987</v>
      </c>
      <c r="P195" s="6" t="s">
        <v>1142</v>
      </c>
    </row>
    <row r="196" spans="1:16" ht="24" x14ac:dyDescent="0.2">
      <c r="A196" s="6" t="s">
        <v>1112</v>
      </c>
      <c r="B196" s="6" t="s">
        <v>102</v>
      </c>
      <c r="C196" s="6" t="s">
        <v>93</v>
      </c>
      <c r="D196" s="9">
        <v>0</v>
      </c>
      <c r="E196" s="9">
        <v>0</v>
      </c>
      <c r="F196" s="9">
        <v>67</v>
      </c>
      <c r="G196" s="9">
        <v>0</v>
      </c>
      <c r="H196" s="9">
        <v>709</v>
      </c>
      <c r="I196" s="9">
        <v>284.44</v>
      </c>
      <c r="J196" s="9">
        <v>993.44</v>
      </c>
      <c r="K196" s="9">
        <v>926.44</v>
      </c>
      <c r="L196" s="7">
        <v>41878</v>
      </c>
      <c r="M196" s="7">
        <v>41913</v>
      </c>
      <c r="N196" s="6">
        <v>10882</v>
      </c>
      <c r="O196" s="6">
        <v>804987</v>
      </c>
      <c r="P196" s="6" t="s">
        <v>1143</v>
      </c>
    </row>
    <row r="197" spans="1:16" ht="24" x14ac:dyDescent="0.2">
      <c r="A197" s="6" t="s">
        <v>1112</v>
      </c>
      <c r="B197" s="6" t="s">
        <v>100</v>
      </c>
      <c r="C197" s="6" t="s">
        <v>93</v>
      </c>
      <c r="D197" s="9">
        <v>0</v>
      </c>
      <c r="E197" s="9">
        <v>0</v>
      </c>
      <c r="F197" s="9">
        <v>67</v>
      </c>
      <c r="G197" s="9">
        <v>0</v>
      </c>
      <c r="H197" s="9">
        <v>709</v>
      </c>
      <c r="I197" s="9">
        <v>621.51</v>
      </c>
      <c r="J197" s="9">
        <v>1330.51</v>
      </c>
      <c r="K197" s="9">
        <v>1263.51</v>
      </c>
      <c r="L197" s="7">
        <v>41878</v>
      </c>
      <c r="M197" s="7">
        <v>41913</v>
      </c>
      <c r="N197" s="6">
        <v>10879</v>
      </c>
      <c r="O197" s="6">
        <v>804987</v>
      </c>
      <c r="P197" s="6" t="s">
        <v>1144</v>
      </c>
    </row>
    <row r="198" spans="1:16" ht="24" x14ac:dyDescent="0.2">
      <c r="A198" s="6" t="s">
        <v>1112</v>
      </c>
      <c r="B198" s="6" t="s">
        <v>98</v>
      </c>
      <c r="C198" s="6" t="s">
        <v>93</v>
      </c>
      <c r="D198" s="9">
        <v>0</v>
      </c>
      <c r="E198" s="9">
        <v>0</v>
      </c>
      <c r="F198" s="9">
        <v>67</v>
      </c>
      <c r="G198" s="9">
        <v>0</v>
      </c>
      <c r="H198" s="9">
        <v>709</v>
      </c>
      <c r="I198" s="9">
        <v>311.02</v>
      </c>
      <c r="J198" s="9">
        <v>1020.02</v>
      </c>
      <c r="K198" s="9">
        <v>953.02</v>
      </c>
      <c r="L198" s="7">
        <v>41878</v>
      </c>
      <c r="M198" s="7">
        <v>41913</v>
      </c>
      <c r="N198" s="6">
        <v>10884</v>
      </c>
      <c r="O198" s="6">
        <v>804987</v>
      </c>
      <c r="P198" s="6" t="s">
        <v>1145</v>
      </c>
    </row>
    <row r="199" spans="1:16" ht="24" x14ac:dyDescent="0.2">
      <c r="A199" s="6" t="s">
        <v>1112</v>
      </c>
      <c r="B199" s="6" t="s">
        <v>104</v>
      </c>
      <c r="C199" s="6" t="s">
        <v>93</v>
      </c>
      <c r="D199" s="9">
        <v>0</v>
      </c>
      <c r="E199" s="9">
        <v>0</v>
      </c>
      <c r="F199" s="9">
        <v>67</v>
      </c>
      <c r="G199" s="9">
        <v>0</v>
      </c>
      <c r="H199" s="9">
        <v>709</v>
      </c>
      <c r="I199" s="9">
        <v>475.39</v>
      </c>
      <c r="J199" s="9">
        <v>1184.3900000000001</v>
      </c>
      <c r="K199" s="9">
        <v>117.39</v>
      </c>
      <c r="L199" s="7">
        <v>41901</v>
      </c>
      <c r="M199" s="7">
        <v>41946</v>
      </c>
      <c r="N199" s="6">
        <v>11147</v>
      </c>
      <c r="O199" s="6">
        <v>805569</v>
      </c>
      <c r="P199" s="6" t="s">
        <v>1146</v>
      </c>
    </row>
    <row r="200" spans="1:16" ht="24" x14ac:dyDescent="0.2">
      <c r="A200" s="6" t="s">
        <v>1112</v>
      </c>
      <c r="B200" s="6" t="s">
        <v>1147</v>
      </c>
      <c r="C200" s="6" t="s">
        <v>93</v>
      </c>
      <c r="D200" s="9">
        <v>0</v>
      </c>
      <c r="E200" s="9">
        <v>0</v>
      </c>
      <c r="F200" s="9">
        <v>67</v>
      </c>
      <c r="G200" s="9">
        <v>0</v>
      </c>
      <c r="H200" s="9">
        <v>709</v>
      </c>
      <c r="I200" s="9">
        <v>3692.85</v>
      </c>
      <c r="J200" s="9">
        <v>4401.8500000000004</v>
      </c>
      <c r="K200" s="9">
        <v>4334.8500000000004</v>
      </c>
      <c r="L200" s="7">
        <v>41901</v>
      </c>
      <c r="M200" s="7">
        <v>41946</v>
      </c>
      <c r="N200" s="6">
        <v>11145</v>
      </c>
      <c r="O200" s="6">
        <v>805569</v>
      </c>
      <c r="P200" s="6" t="s">
        <v>1148</v>
      </c>
    </row>
    <row r="201" spans="1:16" ht="24" x14ac:dyDescent="0.2">
      <c r="A201" s="6" t="s">
        <v>1112</v>
      </c>
      <c r="B201" s="6" t="s">
        <v>114</v>
      </c>
      <c r="C201" s="6" t="s">
        <v>93</v>
      </c>
      <c r="D201" s="9">
        <v>0</v>
      </c>
      <c r="E201" s="9">
        <v>0</v>
      </c>
      <c r="F201" s="9">
        <v>67</v>
      </c>
      <c r="G201" s="9">
        <v>0</v>
      </c>
      <c r="H201" s="9">
        <v>709</v>
      </c>
      <c r="I201" s="9">
        <v>304.29000000000002</v>
      </c>
      <c r="J201" s="9">
        <v>1013.29</v>
      </c>
      <c r="K201" s="9">
        <v>946.39</v>
      </c>
      <c r="L201" s="7">
        <v>41901</v>
      </c>
      <c r="M201" s="7">
        <v>41946</v>
      </c>
      <c r="N201" s="6">
        <v>11175</v>
      </c>
      <c r="O201" s="6">
        <v>805569</v>
      </c>
      <c r="P201" s="6" t="s">
        <v>1149</v>
      </c>
    </row>
    <row r="202" spans="1:16" ht="24" x14ac:dyDescent="0.2">
      <c r="A202" s="6" t="s">
        <v>1112</v>
      </c>
      <c r="B202" s="6" t="s">
        <v>95</v>
      </c>
      <c r="C202" s="6" t="s">
        <v>93</v>
      </c>
      <c r="D202" s="9">
        <v>0</v>
      </c>
      <c r="E202" s="9">
        <v>0</v>
      </c>
      <c r="F202" s="9">
        <v>67</v>
      </c>
      <c r="G202" s="9">
        <v>0</v>
      </c>
      <c r="H202" s="9">
        <v>709</v>
      </c>
      <c r="I202" s="9">
        <v>291.27</v>
      </c>
      <c r="J202" s="9">
        <v>1000.27</v>
      </c>
      <c r="K202" s="9">
        <v>933.27</v>
      </c>
      <c r="L202" s="7">
        <v>41901</v>
      </c>
      <c r="M202" s="7">
        <v>41946</v>
      </c>
      <c r="N202" s="6">
        <v>11142</v>
      </c>
      <c r="O202" s="6">
        <v>805569</v>
      </c>
      <c r="P202" s="6" t="s">
        <v>1150</v>
      </c>
    </row>
    <row r="203" spans="1:16" ht="24" x14ac:dyDescent="0.2">
      <c r="A203" s="6" t="s">
        <v>1112</v>
      </c>
      <c r="B203" s="6" t="s">
        <v>111</v>
      </c>
      <c r="C203" s="6" t="s">
        <v>93</v>
      </c>
      <c r="D203" s="9">
        <v>0</v>
      </c>
      <c r="E203" s="9">
        <v>0</v>
      </c>
      <c r="F203" s="9">
        <v>67</v>
      </c>
      <c r="G203" s="9">
        <v>0</v>
      </c>
      <c r="H203" s="9">
        <v>709</v>
      </c>
      <c r="I203" s="9">
        <v>285.36</v>
      </c>
      <c r="J203" s="9">
        <v>994.36</v>
      </c>
      <c r="K203" s="9">
        <v>927.36</v>
      </c>
      <c r="L203" s="7">
        <v>41901</v>
      </c>
      <c r="M203" s="7">
        <v>41946</v>
      </c>
      <c r="N203" s="6">
        <v>11146</v>
      </c>
      <c r="O203" s="6">
        <v>805569</v>
      </c>
      <c r="P203" s="6" t="s">
        <v>1151</v>
      </c>
    </row>
    <row r="204" spans="1:16" ht="24" x14ac:dyDescent="0.2">
      <c r="A204" s="6" t="s">
        <v>1112</v>
      </c>
      <c r="B204" s="6" t="s">
        <v>1152</v>
      </c>
      <c r="C204" s="6" t="s">
        <v>93</v>
      </c>
      <c r="D204" s="9">
        <v>2851</v>
      </c>
      <c r="E204" s="9">
        <v>0</v>
      </c>
      <c r="F204" s="9">
        <v>33.07</v>
      </c>
      <c r="G204" s="9">
        <v>2851</v>
      </c>
      <c r="H204" s="9">
        <v>350</v>
      </c>
      <c r="I204" s="9">
        <v>212.5</v>
      </c>
      <c r="J204" s="9">
        <v>3413.5</v>
      </c>
      <c r="K204" s="9">
        <v>3380.43</v>
      </c>
      <c r="L204" s="7">
        <v>41901</v>
      </c>
      <c r="M204" s="7">
        <v>41946</v>
      </c>
      <c r="N204" s="6">
        <v>11071</v>
      </c>
      <c r="O204" s="6">
        <v>805569</v>
      </c>
      <c r="P204" s="6" t="s">
        <v>1153</v>
      </c>
    </row>
    <row r="205" spans="1:16" ht="24" x14ac:dyDescent="0.2">
      <c r="A205" s="6" t="s">
        <v>1112</v>
      </c>
      <c r="B205" s="6" t="s">
        <v>1154</v>
      </c>
      <c r="C205" s="6" t="s">
        <v>93</v>
      </c>
      <c r="D205" s="9">
        <v>0</v>
      </c>
      <c r="E205" s="9">
        <v>0</v>
      </c>
      <c r="F205" s="9">
        <v>0</v>
      </c>
      <c r="G205" s="9">
        <v>0</v>
      </c>
      <c r="H205" s="9">
        <v>0</v>
      </c>
      <c r="I205" s="9">
        <v>2847.25</v>
      </c>
      <c r="J205" s="9">
        <v>2847.25</v>
      </c>
      <c r="K205" s="9">
        <v>2847.25</v>
      </c>
      <c r="L205" s="7">
        <v>41901</v>
      </c>
      <c r="M205" s="7">
        <v>41946</v>
      </c>
      <c r="N205" s="6"/>
      <c r="O205" s="6">
        <v>805569</v>
      </c>
      <c r="P205" s="6" t="s">
        <v>1155</v>
      </c>
    </row>
    <row r="206" spans="1:16" ht="24" x14ac:dyDescent="0.2">
      <c r="A206" s="6" t="s">
        <v>1112</v>
      </c>
      <c r="B206" s="6" t="s">
        <v>1156</v>
      </c>
      <c r="C206" s="6" t="s">
        <v>93</v>
      </c>
      <c r="D206" s="9">
        <v>0</v>
      </c>
      <c r="E206" s="9">
        <v>0</v>
      </c>
      <c r="F206" s="9">
        <v>67</v>
      </c>
      <c r="G206" s="9">
        <v>0</v>
      </c>
      <c r="H206" s="9">
        <v>709</v>
      </c>
      <c r="I206" s="9">
        <v>290.27999999999997</v>
      </c>
      <c r="J206" s="9">
        <v>999.28</v>
      </c>
      <c r="K206" s="9">
        <v>932.28</v>
      </c>
      <c r="L206" s="7">
        <v>41901</v>
      </c>
      <c r="M206" s="7">
        <v>41946</v>
      </c>
      <c r="N206" s="6">
        <v>11144</v>
      </c>
      <c r="O206" s="6">
        <v>805569</v>
      </c>
      <c r="P206" s="6" t="s">
        <v>1157</v>
      </c>
    </row>
    <row r="207" spans="1:16" ht="24" x14ac:dyDescent="0.2">
      <c r="A207" s="6" t="s">
        <v>1277</v>
      </c>
      <c r="B207" s="6" t="s">
        <v>406</v>
      </c>
      <c r="C207" s="6" t="s">
        <v>1282</v>
      </c>
      <c r="D207" s="9">
        <v>0</v>
      </c>
      <c r="E207" s="9">
        <v>473.07</v>
      </c>
      <c r="F207" s="9">
        <v>67</v>
      </c>
      <c r="G207" s="9">
        <v>473.07</v>
      </c>
      <c r="H207" s="9">
        <v>709</v>
      </c>
      <c r="I207" s="9">
        <v>212.5</v>
      </c>
      <c r="J207" s="9">
        <v>1394.57</v>
      </c>
      <c r="K207" s="9">
        <v>1327.57</v>
      </c>
      <c r="L207" s="7">
        <v>41788</v>
      </c>
      <c r="M207" s="7">
        <v>41822</v>
      </c>
      <c r="N207" s="6">
        <v>10091</v>
      </c>
      <c r="O207" s="6">
        <v>803295</v>
      </c>
      <c r="P207" s="6" t="s">
        <v>1283</v>
      </c>
    </row>
    <row r="208" spans="1:16" ht="36" x14ac:dyDescent="0.2">
      <c r="A208" s="6" t="s">
        <v>1277</v>
      </c>
      <c r="B208" s="6" t="s">
        <v>417</v>
      </c>
      <c r="C208" s="6" t="s">
        <v>1282</v>
      </c>
      <c r="D208" s="9">
        <v>10811.52</v>
      </c>
      <c r="E208" s="9">
        <v>10904.92</v>
      </c>
      <c r="F208" s="9">
        <v>196.3</v>
      </c>
      <c r="G208" s="9">
        <v>21716.44</v>
      </c>
      <c r="H208" s="9">
        <v>709</v>
      </c>
      <c r="I208" s="9">
        <v>3575.24</v>
      </c>
      <c r="J208" s="9">
        <v>26000.68</v>
      </c>
      <c r="K208" s="9">
        <v>25804.38</v>
      </c>
      <c r="L208" s="7">
        <v>41788</v>
      </c>
      <c r="M208" s="7">
        <v>41822</v>
      </c>
      <c r="N208" s="6">
        <v>10306</v>
      </c>
      <c r="O208" s="6">
        <v>803295</v>
      </c>
      <c r="P208" s="6" t="s">
        <v>1284</v>
      </c>
    </row>
    <row r="209" spans="1:16" x14ac:dyDescent="0.2">
      <c r="A209" s="6" t="s">
        <v>1277</v>
      </c>
      <c r="B209" s="6" t="s">
        <v>408</v>
      </c>
      <c r="C209" s="6" t="s">
        <v>1282</v>
      </c>
      <c r="D209" s="9">
        <v>0</v>
      </c>
      <c r="E209" s="9">
        <v>0</v>
      </c>
      <c r="F209" s="9">
        <v>67</v>
      </c>
      <c r="G209" s="9">
        <v>0</v>
      </c>
      <c r="H209" s="9">
        <v>709</v>
      </c>
      <c r="I209" s="9">
        <v>1.1100000000000001</v>
      </c>
      <c r="J209" s="9">
        <v>710.11</v>
      </c>
      <c r="K209" s="9">
        <v>643.11</v>
      </c>
      <c r="L209" s="7">
        <v>41878</v>
      </c>
      <c r="M209" s="7">
        <v>41894</v>
      </c>
      <c r="N209" s="6">
        <v>10887</v>
      </c>
      <c r="O209" s="6">
        <v>804674</v>
      </c>
      <c r="P209" s="6" t="s">
        <v>1278</v>
      </c>
    </row>
    <row r="210" spans="1:16" ht="36" x14ac:dyDescent="0.2">
      <c r="A210" s="6" t="s">
        <v>1277</v>
      </c>
      <c r="B210" s="6" t="s">
        <v>1279</v>
      </c>
      <c r="C210" s="6" t="s">
        <v>1282</v>
      </c>
      <c r="D210" s="9">
        <v>122.15</v>
      </c>
      <c r="E210" s="9">
        <v>956</v>
      </c>
      <c r="F210" s="9">
        <v>109.91</v>
      </c>
      <c r="G210" s="9">
        <v>1078.1500000000001</v>
      </c>
      <c r="H210" s="9">
        <v>709</v>
      </c>
      <c r="I210" s="9">
        <v>791.14</v>
      </c>
      <c r="J210" s="9">
        <v>2578.29</v>
      </c>
      <c r="K210" s="9">
        <v>2468.38</v>
      </c>
      <c r="L210" s="7">
        <v>41904</v>
      </c>
      <c r="M210" s="7">
        <v>41920</v>
      </c>
      <c r="N210" s="6">
        <v>11140</v>
      </c>
      <c r="O210" s="6">
        <v>805225</v>
      </c>
      <c r="P210" s="6" t="s">
        <v>1285</v>
      </c>
    </row>
    <row r="211" spans="1:16" ht="36" x14ac:dyDescent="0.2">
      <c r="A211" s="6" t="s">
        <v>1277</v>
      </c>
      <c r="B211" s="6" t="s">
        <v>1280</v>
      </c>
      <c r="C211" s="6" t="s">
        <v>1282</v>
      </c>
      <c r="D211" s="9">
        <v>4604.34</v>
      </c>
      <c r="E211" s="9">
        <v>4613.33</v>
      </c>
      <c r="F211" s="9">
        <v>140.19999999999999</v>
      </c>
      <c r="G211" s="9">
        <v>9217.67</v>
      </c>
      <c r="H211" s="9">
        <v>709</v>
      </c>
      <c r="I211" s="9">
        <v>2480.3000000000002</v>
      </c>
      <c r="J211" s="9">
        <v>12406.97</v>
      </c>
      <c r="K211" s="9">
        <v>12266.78</v>
      </c>
      <c r="L211" s="7">
        <v>41948</v>
      </c>
      <c r="M211" s="7">
        <v>41966</v>
      </c>
      <c r="N211" s="6">
        <v>11425</v>
      </c>
      <c r="O211" s="6">
        <v>806560</v>
      </c>
      <c r="P211" s="6" t="s">
        <v>1286</v>
      </c>
    </row>
    <row r="212" spans="1:16" ht="60" x14ac:dyDescent="0.2">
      <c r="A212" s="6" t="s">
        <v>1277</v>
      </c>
      <c r="B212" s="6" t="s">
        <v>1281</v>
      </c>
      <c r="C212" s="6" t="s">
        <v>1282</v>
      </c>
      <c r="D212" s="9">
        <v>502.1</v>
      </c>
      <c r="E212" s="9">
        <v>1348.18</v>
      </c>
      <c r="F212" s="9">
        <v>116.38</v>
      </c>
      <c r="G212" s="9">
        <v>1850.28</v>
      </c>
      <c r="H212" s="9">
        <v>709</v>
      </c>
      <c r="I212" s="9">
        <v>1056.27</v>
      </c>
      <c r="J212" s="9">
        <v>3615.55</v>
      </c>
      <c r="K212" s="9">
        <v>3499.17</v>
      </c>
      <c r="L212" s="7">
        <v>41999</v>
      </c>
      <c r="M212" s="6" t="s">
        <v>65</v>
      </c>
      <c r="N212" s="6">
        <v>11735</v>
      </c>
      <c r="O212" s="6"/>
      <c r="P212" s="6" t="s">
        <v>1287</v>
      </c>
    </row>
    <row r="213" spans="1:16" ht="36" x14ac:dyDescent="0.2">
      <c r="A213" s="6" t="s">
        <v>1277</v>
      </c>
      <c r="B213" s="6" t="s">
        <v>413</v>
      </c>
      <c r="C213" s="6" t="s">
        <v>1282</v>
      </c>
      <c r="D213" s="9">
        <v>673.8</v>
      </c>
      <c r="E213" s="9">
        <v>1356.42</v>
      </c>
      <c r="F213" s="9">
        <v>115.48</v>
      </c>
      <c r="G213" s="9">
        <v>2030.22</v>
      </c>
      <c r="H213" s="9">
        <v>709</v>
      </c>
      <c r="I213" s="9">
        <v>977.7</v>
      </c>
      <c r="J213" s="9">
        <v>3716.92</v>
      </c>
      <c r="K213" s="9">
        <v>3601.44</v>
      </c>
      <c r="L213" s="7">
        <v>41999</v>
      </c>
      <c r="M213" s="6" t="s">
        <v>65</v>
      </c>
      <c r="N213" s="6">
        <v>11610</v>
      </c>
      <c r="O213" s="6"/>
      <c r="P213" s="6" t="s">
        <v>1288</v>
      </c>
    </row>
    <row r="214" spans="1:16" ht="24" x14ac:dyDescent="0.2">
      <c r="A214" s="6" t="s">
        <v>1112</v>
      </c>
      <c r="B214" s="6" t="s">
        <v>122</v>
      </c>
      <c r="C214" s="6" t="s">
        <v>93</v>
      </c>
      <c r="D214" s="9">
        <v>0</v>
      </c>
      <c r="E214" s="9">
        <v>0</v>
      </c>
      <c r="F214" s="9">
        <v>67</v>
      </c>
      <c r="G214" s="9">
        <v>0</v>
      </c>
      <c r="H214" s="9">
        <v>709</v>
      </c>
      <c r="I214" s="9">
        <v>213.59</v>
      </c>
      <c r="J214" s="9">
        <v>922.59</v>
      </c>
      <c r="K214" s="9">
        <v>855.59</v>
      </c>
      <c r="L214" s="7">
        <v>41936</v>
      </c>
      <c r="M214" s="7">
        <v>41996</v>
      </c>
      <c r="N214" s="6">
        <v>11327</v>
      </c>
      <c r="O214" s="6">
        <v>806562</v>
      </c>
      <c r="P214" s="6" t="s">
        <v>1158</v>
      </c>
    </row>
    <row r="215" spans="1:16" ht="36" x14ac:dyDescent="0.2">
      <c r="A215" s="6" t="s">
        <v>1112</v>
      </c>
      <c r="B215" s="6" t="s">
        <v>113</v>
      </c>
      <c r="C215" s="6" t="s">
        <v>93</v>
      </c>
      <c r="D215" s="9">
        <v>0</v>
      </c>
      <c r="E215" s="9">
        <v>0</v>
      </c>
      <c r="F215" s="9">
        <v>67</v>
      </c>
      <c r="G215" s="9">
        <v>0</v>
      </c>
      <c r="H215" s="9">
        <v>709</v>
      </c>
      <c r="I215" s="9">
        <v>298.02999999999997</v>
      </c>
      <c r="J215" s="9">
        <v>1007.03</v>
      </c>
      <c r="K215" s="9">
        <v>940.03</v>
      </c>
      <c r="L215" s="7">
        <v>41936</v>
      </c>
      <c r="M215" s="7">
        <v>41966</v>
      </c>
      <c r="N215" s="6">
        <v>11329</v>
      </c>
      <c r="O215" s="6">
        <v>806562</v>
      </c>
      <c r="P215" s="6" t="s">
        <v>1159</v>
      </c>
    </row>
    <row r="216" spans="1:16" ht="24" x14ac:dyDescent="0.2">
      <c r="A216" s="6" t="s">
        <v>1112</v>
      </c>
      <c r="B216" s="6" t="s">
        <v>116</v>
      </c>
      <c r="C216" s="6" t="s">
        <v>93</v>
      </c>
      <c r="D216" s="9">
        <v>0</v>
      </c>
      <c r="E216" s="9">
        <v>0</v>
      </c>
      <c r="F216" s="9">
        <v>67</v>
      </c>
      <c r="G216" s="9">
        <v>0</v>
      </c>
      <c r="H216" s="9">
        <v>709</v>
      </c>
      <c r="I216" s="9">
        <v>300.27999999999997</v>
      </c>
      <c r="J216" s="9">
        <v>1009.28</v>
      </c>
      <c r="K216" s="9">
        <v>942.28</v>
      </c>
      <c r="L216" s="7">
        <v>41988</v>
      </c>
      <c r="M216" s="6" t="s">
        <v>65</v>
      </c>
      <c r="N216" s="6">
        <v>11428</v>
      </c>
      <c r="O216" s="6"/>
      <c r="P216" s="6" t="s">
        <v>1160</v>
      </c>
    </row>
    <row r="217" spans="1:16" ht="24" x14ac:dyDescent="0.2">
      <c r="A217" s="6" t="s">
        <v>1112</v>
      </c>
      <c r="B217" s="6" t="s">
        <v>119</v>
      </c>
      <c r="C217" s="6" t="s">
        <v>93</v>
      </c>
      <c r="D217" s="9">
        <v>0</v>
      </c>
      <c r="E217" s="9">
        <v>0</v>
      </c>
      <c r="F217" s="9">
        <v>67</v>
      </c>
      <c r="G217" s="9">
        <v>0</v>
      </c>
      <c r="H217" s="9">
        <v>709</v>
      </c>
      <c r="I217" s="9">
        <v>302.48</v>
      </c>
      <c r="J217" s="9">
        <v>1011.48</v>
      </c>
      <c r="K217" s="9">
        <v>944.08</v>
      </c>
      <c r="L217" s="7">
        <v>41999</v>
      </c>
      <c r="M217" s="6" t="s">
        <v>65</v>
      </c>
      <c r="N217" s="6">
        <v>11739</v>
      </c>
      <c r="O217" s="6"/>
      <c r="P217" s="6" t="s">
        <v>1161</v>
      </c>
    </row>
    <row r="218" spans="1:16" ht="24" x14ac:dyDescent="0.2">
      <c r="A218" s="6" t="s">
        <v>1112</v>
      </c>
      <c r="B218" s="6" t="s">
        <v>124</v>
      </c>
      <c r="C218" s="6" t="s">
        <v>93</v>
      </c>
      <c r="D218" s="9">
        <v>0</v>
      </c>
      <c r="E218" s="9">
        <v>0</v>
      </c>
      <c r="F218" s="9">
        <v>67</v>
      </c>
      <c r="G218" s="9">
        <v>0</v>
      </c>
      <c r="H218" s="9">
        <v>709</v>
      </c>
      <c r="I218" s="9">
        <v>620.74</v>
      </c>
      <c r="J218" s="9">
        <v>1329.74</v>
      </c>
      <c r="K218" s="9">
        <v>1262.74</v>
      </c>
      <c r="L218" s="7">
        <v>41999</v>
      </c>
      <c r="M218" s="6" t="s">
        <v>65</v>
      </c>
      <c r="N218" s="6">
        <v>11607</v>
      </c>
      <c r="O218" s="6"/>
      <c r="P218" s="6" t="s">
        <v>1162</v>
      </c>
    </row>
    <row r="219" spans="1:16" ht="24" x14ac:dyDescent="0.2">
      <c r="A219" s="6" t="s">
        <v>1112</v>
      </c>
      <c r="B219" s="6" t="s">
        <v>126</v>
      </c>
      <c r="C219" s="6" t="s">
        <v>93</v>
      </c>
      <c r="D219" s="9">
        <v>0</v>
      </c>
      <c r="E219" s="9">
        <v>0</v>
      </c>
      <c r="F219" s="9">
        <v>67</v>
      </c>
      <c r="G219" s="9">
        <v>0</v>
      </c>
      <c r="H219" s="9">
        <v>709</v>
      </c>
      <c r="I219" s="9">
        <v>412.5</v>
      </c>
      <c r="J219" s="9">
        <v>1121.5</v>
      </c>
      <c r="K219" s="9">
        <v>1054.5</v>
      </c>
      <c r="L219" s="7">
        <v>41988</v>
      </c>
      <c r="M219" s="6" t="s">
        <v>65</v>
      </c>
      <c r="N219" s="6">
        <v>11427</v>
      </c>
      <c r="O219" s="6"/>
      <c r="P219" s="6" t="s">
        <v>1259</v>
      </c>
    </row>
    <row r="220" spans="1:16" ht="36" x14ac:dyDescent="0.2">
      <c r="A220" s="6" t="s">
        <v>1163</v>
      </c>
      <c r="B220" s="6" t="s">
        <v>16</v>
      </c>
      <c r="C220" s="6" t="s">
        <v>17</v>
      </c>
      <c r="D220" s="9">
        <v>0</v>
      </c>
      <c r="E220" s="9">
        <v>0</v>
      </c>
      <c r="F220" s="9">
        <v>67</v>
      </c>
      <c r="G220" s="9">
        <v>0</v>
      </c>
      <c r="H220" s="9">
        <v>709</v>
      </c>
      <c r="I220" s="9">
        <v>1107.18</v>
      </c>
      <c r="J220" s="9">
        <v>1816.18</v>
      </c>
      <c r="K220" s="9">
        <v>1749.18</v>
      </c>
      <c r="L220" s="7">
        <v>41837</v>
      </c>
      <c r="M220" s="7">
        <v>41852</v>
      </c>
      <c r="N220" s="6">
        <v>28488</v>
      </c>
      <c r="O220" s="6">
        <v>803884</v>
      </c>
      <c r="P220" s="6" t="s">
        <v>1260</v>
      </c>
    </row>
    <row r="221" spans="1:16" ht="36" x14ac:dyDescent="0.2">
      <c r="A221" s="6" t="s">
        <v>1163</v>
      </c>
      <c r="B221" s="6" t="s">
        <v>16</v>
      </c>
      <c r="C221" s="6" t="s">
        <v>17</v>
      </c>
      <c r="D221" s="9">
        <v>0</v>
      </c>
      <c r="E221" s="9">
        <v>0</v>
      </c>
      <c r="F221" s="9">
        <v>67</v>
      </c>
      <c r="G221" s="9">
        <v>0</v>
      </c>
      <c r="H221" s="9">
        <v>709</v>
      </c>
      <c r="I221" s="9">
        <v>1068.33</v>
      </c>
      <c r="J221" s="9">
        <v>1777.33</v>
      </c>
      <c r="K221" s="9">
        <v>1710.33</v>
      </c>
      <c r="L221" s="7">
        <v>41878</v>
      </c>
      <c r="M221" s="7">
        <v>41894</v>
      </c>
      <c r="N221" s="6">
        <v>10888</v>
      </c>
      <c r="O221" s="6">
        <v>804670</v>
      </c>
      <c r="P221" s="6" t="s">
        <v>1261</v>
      </c>
    </row>
    <row r="222" spans="1:16" x14ac:dyDescent="0.2">
      <c r="A222" s="64" t="s">
        <v>561</v>
      </c>
      <c r="B222" s="64">
        <v>213</v>
      </c>
      <c r="C222" s="143"/>
      <c r="D222" s="144">
        <f>SUM(D2:D221)</f>
        <v>262567.71999999997</v>
      </c>
      <c r="E222" s="144"/>
      <c r="F222" s="144"/>
      <c r="G222" s="144">
        <f>SUM(G2:G221)</f>
        <v>453663.2</v>
      </c>
      <c r="H222" s="144">
        <f>SUM(H2:H221)</f>
        <v>131443</v>
      </c>
      <c r="I222" s="144">
        <f>SUM(I2:I221)</f>
        <v>284757.41000000003</v>
      </c>
      <c r="J222" s="144">
        <f>SUM(J2:J221)</f>
        <v>869863.61000000103</v>
      </c>
      <c r="K222" s="145">
        <f>SUM(K2:K221)</f>
        <v>840069.12000000023</v>
      </c>
      <c r="L222" s="142"/>
      <c r="M222" s="142"/>
      <c r="N222" s="142"/>
      <c r="O222" s="142"/>
      <c r="P222" s="142"/>
    </row>
    <row r="227" spans="4:11" x14ac:dyDescent="0.2">
      <c r="D227" s="11"/>
      <c r="E227" s="11"/>
      <c r="F227" s="11"/>
      <c r="G227" s="11"/>
      <c r="H227" s="11"/>
      <c r="I227" s="11"/>
      <c r="J227" s="11"/>
      <c r="K227" s="11"/>
    </row>
    <row r="228" spans="4:11" x14ac:dyDescent="0.2">
      <c r="D228" s="11"/>
      <c r="E228" s="11"/>
      <c r="F228" s="11"/>
      <c r="G228" s="11"/>
      <c r="H228" s="11"/>
      <c r="I228" s="11"/>
      <c r="J228" s="11"/>
      <c r="K228" s="11"/>
    </row>
    <row r="229" spans="4:11" x14ac:dyDescent="0.2">
      <c r="D229" s="11"/>
      <c r="E229" s="11"/>
      <c r="F229" s="11"/>
      <c r="G229" s="11"/>
      <c r="H229" s="11"/>
      <c r="I229" s="11"/>
      <c r="J229" s="11"/>
      <c r="K229" s="11"/>
    </row>
    <row r="230" spans="4:11" x14ac:dyDescent="0.2">
      <c r="D230" s="11"/>
      <c r="E230" s="11"/>
      <c r="F230" s="11"/>
      <c r="G230" s="11"/>
      <c r="H230" s="11"/>
      <c r="I230" s="11"/>
      <c r="J230" s="11"/>
      <c r="K230" s="11"/>
    </row>
    <row r="231" spans="4:11" x14ac:dyDescent="0.2">
      <c r="D231" s="11"/>
      <c r="E231" s="11"/>
      <c r="F231" s="11"/>
      <c r="G231" s="11"/>
      <c r="H231" s="11"/>
      <c r="I231" s="11"/>
      <c r="J231" s="11"/>
      <c r="K231" s="11"/>
    </row>
    <row r="232" spans="4:11" x14ac:dyDescent="0.2">
      <c r="D232" s="11"/>
      <c r="E232" s="11"/>
      <c r="F232" s="11"/>
      <c r="G232" s="11"/>
      <c r="H232" s="11"/>
      <c r="I232" s="11"/>
      <c r="J232" s="11"/>
      <c r="K232" s="11"/>
    </row>
    <row r="233" spans="4:11" x14ac:dyDescent="0.2">
      <c r="D233" s="11"/>
      <c r="E233" s="11"/>
      <c r="F233" s="11"/>
      <c r="G233" s="11"/>
      <c r="H233" s="11"/>
      <c r="I233" s="11"/>
      <c r="J233" s="11"/>
      <c r="K233" s="11"/>
    </row>
  </sheetData>
  <autoFilter ref="A1:P222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topLeftCell="E1" workbookViewId="0">
      <selection activeCell="J4" sqref="J4"/>
    </sheetView>
  </sheetViews>
  <sheetFormatPr defaultRowHeight="12" x14ac:dyDescent="0.25"/>
  <cols>
    <col min="1" max="1" width="21.85546875" style="5" bestFit="1" customWidth="1"/>
    <col min="2" max="2" width="11.140625" style="5" customWidth="1"/>
    <col min="3" max="3" width="12" style="5" customWidth="1"/>
    <col min="4" max="4" width="13.7109375" style="5" customWidth="1"/>
    <col min="5" max="5" width="14.5703125" style="13" customWidth="1"/>
    <col min="6" max="6" width="18.7109375" style="5" customWidth="1"/>
    <col min="7" max="7" width="11.7109375" style="5" customWidth="1"/>
    <col min="8" max="8" width="15" style="5" customWidth="1"/>
    <col min="9" max="9" width="19.42578125" style="5" customWidth="1"/>
    <col min="10" max="11" width="12.7109375" style="5" customWidth="1"/>
    <col min="12" max="12" width="12" style="125" customWidth="1"/>
    <col min="13" max="16384" width="9.140625" style="5"/>
  </cols>
  <sheetData>
    <row r="1" spans="1:12" ht="24" x14ac:dyDescent="0.25">
      <c r="A1" s="64" t="s">
        <v>583</v>
      </c>
      <c r="B1" s="64" t="s">
        <v>607</v>
      </c>
      <c r="C1" s="64" t="s">
        <v>584</v>
      </c>
      <c r="D1" s="64" t="s">
        <v>585</v>
      </c>
      <c r="E1" s="64" t="s">
        <v>586</v>
      </c>
      <c r="F1" s="64" t="s">
        <v>606</v>
      </c>
      <c r="G1" s="64" t="s">
        <v>587</v>
      </c>
      <c r="H1" s="64" t="s">
        <v>588</v>
      </c>
      <c r="I1" s="64" t="s">
        <v>589</v>
      </c>
      <c r="J1" s="64" t="s">
        <v>590</v>
      </c>
      <c r="K1" s="64" t="s">
        <v>591</v>
      </c>
      <c r="L1" s="149" t="s">
        <v>592</v>
      </c>
    </row>
    <row r="2" spans="1:12" ht="24" x14ac:dyDescent="0.25">
      <c r="A2" s="6" t="s">
        <v>209</v>
      </c>
      <c r="B2" s="6" t="s">
        <v>602</v>
      </c>
      <c r="C2" s="7">
        <v>41722</v>
      </c>
      <c r="D2" s="7">
        <v>41508</v>
      </c>
      <c r="E2" s="6" t="s">
        <v>19</v>
      </c>
      <c r="F2" s="6">
        <v>214</v>
      </c>
      <c r="G2" s="6">
        <v>9</v>
      </c>
      <c r="H2" s="6">
        <v>42</v>
      </c>
      <c r="I2" s="6">
        <v>8</v>
      </c>
      <c r="J2" s="6">
        <v>59</v>
      </c>
      <c r="K2" s="6">
        <v>273</v>
      </c>
      <c r="L2" s="150">
        <v>78.39</v>
      </c>
    </row>
    <row r="3" spans="1:12" ht="24" x14ac:dyDescent="0.25">
      <c r="A3" s="6" t="s">
        <v>212</v>
      </c>
      <c r="B3" s="6" t="s">
        <v>602</v>
      </c>
      <c r="C3" s="7">
        <v>41813</v>
      </c>
      <c r="D3" s="7">
        <v>41519</v>
      </c>
      <c r="E3" s="6" t="s">
        <v>593</v>
      </c>
      <c r="F3" s="6">
        <v>294</v>
      </c>
      <c r="G3" s="6">
        <v>1</v>
      </c>
      <c r="H3" s="6">
        <v>92</v>
      </c>
      <c r="I3" s="6">
        <v>5</v>
      </c>
      <c r="J3" s="6">
        <v>98</v>
      </c>
      <c r="K3" s="6">
        <v>392</v>
      </c>
      <c r="L3" s="150">
        <v>75</v>
      </c>
    </row>
    <row r="4" spans="1:12" ht="24" x14ac:dyDescent="0.25">
      <c r="A4" s="6" t="s">
        <v>221</v>
      </c>
      <c r="B4" s="6" t="s">
        <v>602</v>
      </c>
      <c r="C4" s="7">
        <v>41764</v>
      </c>
      <c r="D4" s="7">
        <v>41572</v>
      </c>
      <c r="E4" s="6" t="s">
        <v>593</v>
      </c>
      <c r="F4" s="6">
        <v>192</v>
      </c>
      <c r="G4" s="6">
        <v>0</v>
      </c>
      <c r="H4" s="6">
        <v>31</v>
      </c>
      <c r="I4" s="6">
        <v>4</v>
      </c>
      <c r="J4" s="6">
        <v>35</v>
      </c>
      <c r="K4" s="6">
        <v>227</v>
      </c>
      <c r="L4" s="150">
        <v>84.58</v>
      </c>
    </row>
    <row r="5" spans="1:12" ht="24" x14ac:dyDescent="0.25">
      <c r="A5" s="6" t="s">
        <v>224</v>
      </c>
      <c r="B5" s="6" t="s">
        <v>602</v>
      </c>
      <c r="C5" s="7">
        <v>41725</v>
      </c>
      <c r="D5" s="7">
        <v>41603</v>
      </c>
      <c r="E5" s="6" t="s">
        <v>593</v>
      </c>
      <c r="F5" s="6">
        <v>122</v>
      </c>
      <c r="G5" s="6">
        <v>1</v>
      </c>
      <c r="H5" s="6">
        <v>28</v>
      </c>
      <c r="I5" s="6">
        <v>10</v>
      </c>
      <c r="J5" s="6">
        <v>39</v>
      </c>
      <c r="K5" s="6">
        <v>161</v>
      </c>
      <c r="L5" s="150">
        <v>75.78</v>
      </c>
    </row>
    <row r="6" spans="1:12" ht="24" x14ac:dyDescent="0.25">
      <c r="A6" s="6" t="s">
        <v>226</v>
      </c>
      <c r="B6" s="6" t="s">
        <v>602</v>
      </c>
      <c r="C6" s="7">
        <v>41814</v>
      </c>
      <c r="D6" s="7">
        <v>41603</v>
      </c>
      <c r="E6" s="6" t="s">
        <v>593</v>
      </c>
      <c r="F6" s="6">
        <v>211</v>
      </c>
      <c r="G6" s="6">
        <v>0</v>
      </c>
      <c r="H6" s="6">
        <v>48</v>
      </c>
      <c r="I6" s="6">
        <v>1</v>
      </c>
      <c r="J6" s="6">
        <v>49</v>
      </c>
      <c r="K6" s="6">
        <v>260</v>
      </c>
      <c r="L6" s="150">
        <v>81.150000000000006</v>
      </c>
    </row>
    <row r="7" spans="1:12" x14ac:dyDescent="0.25">
      <c r="A7" s="6" t="s">
        <v>265</v>
      </c>
      <c r="B7" s="6" t="s">
        <v>600</v>
      </c>
      <c r="C7" s="7">
        <v>41736</v>
      </c>
      <c r="D7" s="7">
        <v>41732</v>
      </c>
      <c r="E7" s="6" t="s">
        <v>38</v>
      </c>
      <c r="F7" s="6">
        <v>4</v>
      </c>
      <c r="G7" s="6">
        <v>0</v>
      </c>
      <c r="H7" s="6">
        <v>28</v>
      </c>
      <c r="I7" s="6">
        <v>10</v>
      </c>
      <c r="J7" s="6">
        <v>38</v>
      </c>
      <c r="K7" s="6">
        <v>42</v>
      </c>
      <c r="L7" s="150">
        <v>9.52</v>
      </c>
    </row>
    <row r="8" spans="1:12" x14ac:dyDescent="0.25">
      <c r="A8" s="6" t="s">
        <v>267</v>
      </c>
      <c r="B8" s="6" t="s">
        <v>600</v>
      </c>
      <c r="C8" s="7">
        <v>41743</v>
      </c>
      <c r="D8" s="7">
        <v>41740</v>
      </c>
      <c r="E8" s="6" t="s">
        <v>38</v>
      </c>
      <c r="F8" s="6">
        <v>3</v>
      </c>
      <c r="G8" s="6">
        <v>0</v>
      </c>
      <c r="H8" s="6">
        <v>39</v>
      </c>
      <c r="I8" s="6">
        <v>6</v>
      </c>
      <c r="J8" s="6">
        <v>45</v>
      </c>
      <c r="K8" s="6">
        <v>48</v>
      </c>
      <c r="L8" s="150">
        <v>6.25</v>
      </c>
    </row>
    <row r="9" spans="1:12" x14ac:dyDescent="0.25">
      <c r="A9" s="6" t="s">
        <v>269</v>
      </c>
      <c r="B9" s="6" t="s">
        <v>600</v>
      </c>
      <c r="C9" s="7">
        <v>41744</v>
      </c>
      <c r="D9" s="7">
        <v>41740</v>
      </c>
      <c r="E9" s="6" t="s">
        <v>38</v>
      </c>
      <c r="F9" s="6">
        <v>4</v>
      </c>
      <c r="G9" s="6">
        <v>0</v>
      </c>
      <c r="H9" s="6">
        <v>38</v>
      </c>
      <c r="I9" s="6">
        <v>6</v>
      </c>
      <c r="J9" s="6">
        <v>44</v>
      </c>
      <c r="K9" s="6">
        <v>48</v>
      </c>
      <c r="L9" s="150">
        <v>8.33</v>
      </c>
    </row>
    <row r="10" spans="1:12" x14ac:dyDescent="0.25">
      <c r="A10" s="6" t="s">
        <v>271</v>
      </c>
      <c r="B10" s="6" t="s">
        <v>600</v>
      </c>
      <c r="C10" s="7">
        <v>41753</v>
      </c>
      <c r="D10" s="7">
        <v>41745</v>
      </c>
      <c r="E10" s="6" t="s">
        <v>38</v>
      </c>
      <c r="F10" s="6">
        <v>8</v>
      </c>
      <c r="G10" s="6">
        <v>0</v>
      </c>
      <c r="H10" s="6">
        <v>43</v>
      </c>
      <c r="I10" s="6">
        <v>7</v>
      </c>
      <c r="J10" s="6">
        <v>50</v>
      </c>
      <c r="K10" s="6">
        <v>58</v>
      </c>
      <c r="L10" s="150">
        <v>13.79</v>
      </c>
    </row>
    <row r="11" spans="1:12" x14ac:dyDescent="0.25">
      <c r="A11" s="6" t="s">
        <v>273</v>
      </c>
      <c r="B11" s="6" t="s">
        <v>600</v>
      </c>
      <c r="C11" s="7">
        <v>41753</v>
      </c>
      <c r="D11" s="7">
        <v>41746</v>
      </c>
      <c r="E11" s="6" t="s">
        <v>38</v>
      </c>
      <c r="F11" s="6">
        <v>7</v>
      </c>
      <c r="G11" s="6">
        <v>0</v>
      </c>
      <c r="H11" s="6">
        <v>20</v>
      </c>
      <c r="I11" s="6">
        <v>6</v>
      </c>
      <c r="J11" s="6">
        <v>26</v>
      </c>
      <c r="K11" s="6">
        <v>33</v>
      </c>
      <c r="L11" s="150">
        <v>21.21</v>
      </c>
    </row>
    <row r="12" spans="1:12" x14ac:dyDescent="0.25">
      <c r="A12" s="6" t="s">
        <v>275</v>
      </c>
      <c r="B12" s="6" t="s">
        <v>600</v>
      </c>
      <c r="C12" s="7">
        <v>41754</v>
      </c>
      <c r="D12" s="7">
        <v>41746</v>
      </c>
      <c r="E12" s="6" t="s">
        <v>38</v>
      </c>
      <c r="F12" s="6">
        <v>8</v>
      </c>
      <c r="G12" s="6">
        <v>0</v>
      </c>
      <c r="H12" s="6">
        <v>19</v>
      </c>
      <c r="I12" s="6">
        <v>6</v>
      </c>
      <c r="J12" s="6">
        <v>25</v>
      </c>
      <c r="K12" s="6">
        <v>33</v>
      </c>
      <c r="L12" s="150">
        <v>24.24</v>
      </c>
    </row>
    <row r="13" spans="1:12" x14ac:dyDescent="0.25">
      <c r="A13" s="6" t="s">
        <v>277</v>
      </c>
      <c r="B13" s="6" t="s">
        <v>600</v>
      </c>
      <c r="C13" s="7">
        <v>41754</v>
      </c>
      <c r="D13" s="7">
        <v>41746</v>
      </c>
      <c r="E13" s="6" t="s">
        <v>38</v>
      </c>
      <c r="F13" s="6">
        <v>8</v>
      </c>
      <c r="G13" s="6">
        <v>0</v>
      </c>
      <c r="H13" s="6">
        <v>27</v>
      </c>
      <c r="I13" s="6">
        <v>8</v>
      </c>
      <c r="J13" s="6">
        <v>35</v>
      </c>
      <c r="K13" s="6">
        <v>43</v>
      </c>
      <c r="L13" s="150">
        <v>18.600000000000001</v>
      </c>
    </row>
    <row r="14" spans="1:12" x14ac:dyDescent="0.25">
      <c r="A14" s="6" t="s">
        <v>92</v>
      </c>
      <c r="B14" s="6" t="s">
        <v>600</v>
      </c>
      <c r="C14" s="7">
        <v>41778</v>
      </c>
      <c r="D14" s="7">
        <v>41773</v>
      </c>
      <c r="E14" s="6" t="s">
        <v>38</v>
      </c>
      <c r="F14" s="6">
        <v>5</v>
      </c>
      <c r="G14" s="6">
        <v>0</v>
      </c>
      <c r="H14" s="6">
        <v>28</v>
      </c>
      <c r="I14" s="6">
        <v>9</v>
      </c>
      <c r="J14" s="6">
        <v>37</v>
      </c>
      <c r="K14" s="6">
        <v>42</v>
      </c>
      <c r="L14" s="150">
        <v>11.9</v>
      </c>
    </row>
    <row r="15" spans="1:12" x14ac:dyDescent="0.25">
      <c r="A15" s="6" t="s">
        <v>95</v>
      </c>
      <c r="B15" s="6" t="s">
        <v>600</v>
      </c>
      <c r="C15" s="7">
        <v>41780</v>
      </c>
      <c r="D15" s="7">
        <v>41778</v>
      </c>
      <c r="E15" s="6" t="s">
        <v>38</v>
      </c>
      <c r="F15" s="6">
        <v>2</v>
      </c>
      <c r="G15" s="6">
        <v>0</v>
      </c>
      <c r="H15" s="6">
        <v>82</v>
      </c>
      <c r="I15" s="6">
        <v>1</v>
      </c>
      <c r="J15" s="6">
        <v>83</v>
      </c>
      <c r="K15" s="6">
        <v>85</v>
      </c>
      <c r="L15" s="150">
        <v>2.35</v>
      </c>
    </row>
    <row r="16" spans="1:12" x14ac:dyDescent="0.25">
      <c r="A16" s="6" t="s">
        <v>98</v>
      </c>
      <c r="B16" s="6" t="s">
        <v>600</v>
      </c>
      <c r="C16" s="7">
        <v>41780</v>
      </c>
      <c r="D16" s="7">
        <v>41778</v>
      </c>
      <c r="E16" s="6" t="s">
        <v>38</v>
      </c>
      <c r="F16" s="6">
        <v>2</v>
      </c>
      <c r="G16" s="6">
        <v>0</v>
      </c>
      <c r="H16" s="6">
        <v>56</v>
      </c>
      <c r="I16" s="6">
        <v>1</v>
      </c>
      <c r="J16" s="6">
        <v>57</v>
      </c>
      <c r="K16" s="6">
        <v>59</v>
      </c>
      <c r="L16" s="150">
        <v>3.39</v>
      </c>
    </row>
    <row r="17" spans="1:12" x14ac:dyDescent="0.25">
      <c r="A17" s="6" t="s">
        <v>100</v>
      </c>
      <c r="B17" s="6" t="s">
        <v>600</v>
      </c>
      <c r="C17" s="7">
        <v>41779</v>
      </c>
      <c r="D17" s="7">
        <v>41779</v>
      </c>
      <c r="E17" s="6" t="s">
        <v>38</v>
      </c>
      <c r="F17" s="6">
        <v>0</v>
      </c>
      <c r="G17" s="6">
        <v>0</v>
      </c>
      <c r="H17" s="6">
        <v>58</v>
      </c>
      <c r="I17" s="6">
        <v>1</v>
      </c>
      <c r="J17" s="6">
        <v>59</v>
      </c>
      <c r="K17" s="6">
        <v>59</v>
      </c>
      <c r="L17" s="150">
        <v>0</v>
      </c>
    </row>
    <row r="18" spans="1:12" x14ac:dyDescent="0.25">
      <c r="A18" s="6" t="s">
        <v>102</v>
      </c>
      <c r="B18" s="6" t="s">
        <v>600</v>
      </c>
      <c r="C18" s="7">
        <v>41779</v>
      </c>
      <c r="D18" s="7">
        <v>41779</v>
      </c>
      <c r="E18" s="6" t="s">
        <v>38</v>
      </c>
      <c r="F18" s="6">
        <v>0</v>
      </c>
      <c r="G18" s="6">
        <v>0</v>
      </c>
      <c r="H18" s="6">
        <v>57</v>
      </c>
      <c r="I18" s="6">
        <v>5</v>
      </c>
      <c r="J18" s="6">
        <v>62</v>
      </c>
      <c r="K18" s="6">
        <v>62</v>
      </c>
      <c r="L18" s="150">
        <v>0</v>
      </c>
    </row>
    <row r="19" spans="1:12" x14ac:dyDescent="0.25">
      <c r="A19" s="6" t="s">
        <v>104</v>
      </c>
      <c r="B19" s="6" t="s">
        <v>600</v>
      </c>
      <c r="C19" s="7">
        <v>41782</v>
      </c>
      <c r="D19" s="7">
        <v>41782</v>
      </c>
      <c r="E19" s="6" t="s">
        <v>38</v>
      </c>
      <c r="F19" s="6">
        <v>0</v>
      </c>
      <c r="G19" s="6">
        <v>0</v>
      </c>
      <c r="H19" s="6">
        <v>96</v>
      </c>
      <c r="I19" s="6">
        <v>0</v>
      </c>
      <c r="J19" s="6">
        <v>96</v>
      </c>
      <c r="K19" s="6">
        <v>96</v>
      </c>
      <c r="L19" s="150">
        <v>0</v>
      </c>
    </row>
    <row r="20" spans="1:12" x14ac:dyDescent="0.25">
      <c r="A20" s="6" t="s">
        <v>107</v>
      </c>
      <c r="B20" s="6" t="s">
        <v>600</v>
      </c>
      <c r="C20" s="7">
        <v>41806</v>
      </c>
      <c r="D20" s="7">
        <v>41806</v>
      </c>
      <c r="E20" s="6" t="s">
        <v>38</v>
      </c>
      <c r="F20" s="6">
        <v>0</v>
      </c>
      <c r="G20" s="6">
        <v>0</v>
      </c>
      <c r="H20" s="6">
        <v>32</v>
      </c>
      <c r="I20" s="6">
        <v>4</v>
      </c>
      <c r="J20" s="6">
        <v>36</v>
      </c>
      <c r="K20" s="6">
        <v>36</v>
      </c>
      <c r="L20" s="150">
        <v>0</v>
      </c>
    </row>
    <row r="21" spans="1:12" x14ac:dyDescent="0.25">
      <c r="A21" s="6" t="s">
        <v>108</v>
      </c>
      <c r="B21" s="6" t="s">
        <v>600</v>
      </c>
      <c r="C21" s="7">
        <v>41813</v>
      </c>
      <c r="D21" s="7">
        <v>41810</v>
      </c>
      <c r="E21" s="6" t="s">
        <v>38</v>
      </c>
      <c r="F21" s="6">
        <v>3</v>
      </c>
      <c r="G21" s="6">
        <v>0</v>
      </c>
      <c r="H21" s="6">
        <v>43</v>
      </c>
      <c r="I21" s="6">
        <v>1</v>
      </c>
      <c r="J21" s="6">
        <v>44</v>
      </c>
      <c r="K21" s="6">
        <v>47</v>
      </c>
      <c r="L21" s="150">
        <v>6.38</v>
      </c>
    </row>
    <row r="22" spans="1:12" x14ac:dyDescent="0.25">
      <c r="A22" s="6" t="s">
        <v>110</v>
      </c>
      <c r="B22" s="6" t="s">
        <v>600</v>
      </c>
      <c r="C22" s="7">
        <v>41813</v>
      </c>
      <c r="D22" s="7">
        <v>41810</v>
      </c>
      <c r="E22" s="6" t="s">
        <v>38</v>
      </c>
      <c r="F22" s="6">
        <v>3</v>
      </c>
      <c r="G22" s="6">
        <v>1</v>
      </c>
      <c r="H22" s="6">
        <v>65</v>
      </c>
      <c r="I22" s="6">
        <v>4</v>
      </c>
      <c r="J22" s="6">
        <v>70</v>
      </c>
      <c r="K22" s="6">
        <v>73</v>
      </c>
      <c r="L22" s="150">
        <v>4.1100000000000003</v>
      </c>
    </row>
    <row r="23" spans="1:12" x14ac:dyDescent="0.25">
      <c r="A23" s="6" t="s">
        <v>111</v>
      </c>
      <c r="B23" s="6" t="s">
        <v>600</v>
      </c>
      <c r="C23" s="7">
        <v>41830</v>
      </c>
      <c r="D23" s="7">
        <v>41827</v>
      </c>
      <c r="E23" s="6" t="s">
        <v>38</v>
      </c>
      <c r="F23" s="6">
        <v>3</v>
      </c>
      <c r="G23" s="6">
        <v>0</v>
      </c>
      <c r="H23" s="6">
        <v>32</v>
      </c>
      <c r="I23" s="6">
        <v>4</v>
      </c>
      <c r="J23" s="6">
        <v>36</v>
      </c>
      <c r="K23" s="6">
        <v>39</v>
      </c>
      <c r="L23" s="150">
        <v>7.69</v>
      </c>
    </row>
    <row r="24" spans="1:12" x14ac:dyDescent="0.25">
      <c r="A24" s="6" t="s">
        <v>113</v>
      </c>
      <c r="B24" s="6" t="s">
        <v>600</v>
      </c>
      <c r="C24" s="7">
        <v>41830</v>
      </c>
      <c r="D24" s="7">
        <v>41829</v>
      </c>
      <c r="E24" s="6" t="s">
        <v>38</v>
      </c>
      <c r="F24" s="6">
        <v>1</v>
      </c>
      <c r="G24" s="6">
        <v>0</v>
      </c>
      <c r="H24" s="6">
        <v>64</v>
      </c>
      <c r="I24" s="6">
        <v>5</v>
      </c>
      <c r="J24" s="6">
        <v>69</v>
      </c>
      <c r="K24" s="6">
        <v>70</v>
      </c>
      <c r="L24" s="150">
        <v>1.43</v>
      </c>
    </row>
    <row r="25" spans="1:12" x14ac:dyDescent="0.25">
      <c r="A25" s="6" t="s">
        <v>114</v>
      </c>
      <c r="B25" s="6" t="s">
        <v>600</v>
      </c>
      <c r="C25" s="7">
        <v>41859</v>
      </c>
      <c r="D25" s="7">
        <v>41859</v>
      </c>
      <c r="E25" s="6" t="s">
        <v>38</v>
      </c>
      <c r="F25" s="6">
        <v>0</v>
      </c>
      <c r="G25" s="6">
        <v>0</v>
      </c>
      <c r="H25" s="6">
        <v>25</v>
      </c>
      <c r="I25" s="6">
        <v>9</v>
      </c>
      <c r="J25" s="6">
        <v>34</v>
      </c>
      <c r="K25" s="6">
        <v>34</v>
      </c>
      <c r="L25" s="150">
        <v>0</v>
      </c>
    </row>
    <row r="26" spans="1:12" x14ac:dyDescent="0.25">
      <c r="A26" s="6" t="s">
        <v>116</v>
      </c>
      <c r="B26" s="6" t="s">
        <v>600</v>
      </c>
      <c r="C26" s="7">
        <v>41879</v>
      </c>
      <c r="D26" s="7">
        <v>41878</v>
      </c>
      <c r="E26" s="6" t="s">
        <v>38</v>
      </c>
      <c r="F26" s="6">
        <v>1</v>
      </c>
      <c r="G26" s="6">
        <v>0</v>
      </c>
      <c r="H26" s="6">
        <v>29</v>
      </c>
      <c r="I26" s="6">
        <v>2</v>
      </c>
      <c r="J26" s="6">
        <v>31</v>
      </c>
      <c r="K26" s="6">
        <v>32</v>
      </c>
      <c r="L26" s="150">
        <v>3.13</v>
      </c>
    </row>
    <row r="27" spans="1:12" x14ac:dyDescent="0.25">
      <c r="A27" s="6" t="s">
        <v>119</v>
      </c>
      <c r="B27" s="6" t="s">
        <v>600</v>
      </c>
      <c r="C27" s="7">
        <v>41894</v>
      </c>
      <c r="D27" s="7">
        <v>41893</v>
      </c>
      <c r="E27" s="6" t="s">
        <v>38</v>
      </c>
      <c r="F27" s="6">
        <v>1</v>
      </c>
      <c r="G27" s="6">
        <v>0</v>
      </c>
      <c r="H27" s="6">
        <v>82</v>
      </c>
      <c r="I27" s="6">
        <v>6</v>
      </c>
      <c r="J27" s="6">
        <v>88</v>
      </c>
      <c r="K27" s="6">
        <v>89</v>
      </c>
      <c r="L27" s="150">
        <v>1.1200000000000001</v>
      </c>
    </row>
    <row r="28" spans="1:12" x14ac:dyDescent="0.25">
      <c r="A28" s="6" t="s">
        <v>121</v>
      </c>
      <c r="B28" s="6" t="s">
        <v>600</v>
      </c>
      <c r="C28" s="7">
        <v>41894</v>
      </c>
      <c r="D28" s="7">
        <v>41893</v>
      </c>
      <c r="E28" s="6" t="s">
        <v>38</v>
      </c>
      <c r="F28" s="6">
        <v>1</v>
      </c>
      <c r="G28" s="6">
        <v>0</v>
      </c>
      <c r="H28" s="6">
        <v>84</v>
      </c>
      <c r="I28" s="6">
        <v>14</v>
      </c>
      <c r="J28" s="6">
        <v>98</v>
      </c>
      <c r="K28" s="6">
        <v>99</v>
      </c>
      <c r="L28" s="150">
        <v>1.01</v>
      </c>
    </row>
    <row r="29" spans="1:12" x14ac:dyDescent="0.25">
      <c r="A29" s="21" t="s">
        <v>122</v>
      </c>
      <c r="B29" s="21" t="s">
        <v>600</v>
      </c>
      <c r="C29" s="23">
        <v>41898</v>
      </c>
      <c r="D29" s="23">
        <v>41894</v>
      </c>
      <c r="E29" s="21" t="s">
        <v>38</v>
      </c>
      <c r="F29" s="21">
        <v>4</v>
      </c>
      <c r="G29" s="21">
        <v>0</v>
      </c>
      <c r="H29" s="21">
        <v>-12</v>
      </c>
      <c r="I29" s="21">
        <v>20</v>
      </c>
      <c r="J29" s="21">
        <v>8</v>
      </c>
      <c r="K29" s="21">
        <v>12</v>
      </c>
      <c r="L29" s="151">
        <v>33.33</v>
      </c>
    </row>
    <row r="30" spans="1:12" x14ac:dyDescent="0.25">
      <c r="A30" s="6" t="s">
        <v>124</v>
      </c>
      <c r="B30" s="6" t="s">
        <v>600</v>
      </c>
      <c r="C30" s="7">
        <v>41906</v>
      </c>
      <c r="D30" s="7">
        <v>41905</v>
      </c>
      <c r="E30" s="6" t="s">
        <v>38</v>
      </c>
      <c r="F30" s="6">
        <f>C30-D30</f>
        <v>1</v>
      </c>
      <c r="G30" s="6">
        <v>0</v>
      </c>
      <c r="H30" s="6">
        <v>25</v>
      </c>
      <c r="I30" s="6">
        <v>3</v>
      </c>
      <c r="J30" s="6">
        <v>28</v>
      </c>
      <c r="K30" s="6">
        <f>F30+J30</f>
        <v>29</v>
      </c>
      <c r="L30" s="150">
        <v>100</v>
      </c>
    </row>
    <row r="31" spans="1:12" x14ac:dyDescent="0.25">
      <c r="A31" s="21" t="s">
        <v>126</v>
      </c>
      <c r="B31" s="21" t="s">
        <v>600</v>
      </c>
      <c r="C31" s="23">
        <v>41918</v>
      </c>
      <c r="D31" s="23">
        <v>41913</v>
      </c>
      <c r="E31" s="21" t="s">
        <v>38</v>
      </c>
      <c r="F31" s="21">
        <v>5</v>
      </c>
      <c r="G31" s="21">
        <v>0</v>
      </c>
      <c r="H31" s="21">
        <v>0</v>
      </c>
      <c r="I31" s="21">
        <v>-24</v>
      </c>
      <c r="J31" s="21">
        <v>-24</v>
      </c>
      <c r="K31" s="21">
        <v>-19</v>
      </c>
      <c r="L31" s="151">
        <v>-26.32</v>
      </c>
    </row>
    <row r="32" spans="1:12" x14ac:dyDescent="0.25">
      <c r="A32" s="6" t="s">
        <v>128</v>
      </c>
      <c r="B32" s="6" t="s">
        <v>600</v>
      </c>
      <c r="C32" s="7">
        <v>41934</v>
      </c>
      <c r="D32" s="7">
        <v>41932</v>
      </c>
      <c r="E32" s="6" t="s">
        <v>38</v>
      </c>
      <c r="F32" s="6">
        <v>2</v>
      </c>
      <c r="G32" s="6">
        <v>0</v>
      </c>
      <c r="H32" s="6">
        <v>3</v>
      </c>
      <c r="I32" s="6">
        <v>48</v>
      </c>
      <c r="J32" s="6">
        <v>51</v>
      </c>
      <c r="K32" s="6">
        <v>53</v>
      </c>
      <c r="L32" s="150">
        <v>3.77</v>
      </c>
    </row>
    <row r="33" spans="1:12" x14ac:dyDescent="0.25">
      <c r="A33" s="6" t="s">
        <v>130</v>
      </c>
      <c r="B33" s="6" t="s">
        <v>600</v>
      </c>
      <c r="C33" s="7">
        <v>41929</v>
      </c>
      <c r="D33" s="7">
        <v>41929</v>
      </c>
      <c r="E33" s="6" t="s">
        <v>38</v>
      </c>
      <c r="F33" s="6">
        <v>0</v>
      </c>
      <c r="G33" s="6">
        <v>0</v>
      </c>
      <c r="H33" s="6">
        <v>39</v>
      </c>
      <c r="I33" s="6">
        <v>24</v>
      </c>
      <c r="J33" s="6">
        <v>63</v>
      </c>
      <c r="K33" s="6">
        <v>63</v>
      </c>
      <c r="L33" s="150">
        <v>0</v>
      </c>
    </row>
    <row r="34" spans="1:12" x14ac:dyDescent="0.25">
      <c r="A34" s="6" t="s">
        <v>344</v>
      </c>
      <c r="B34" s="6" t="s">
        <v>604</v>
      </c>
      <c r="C34" s="7">
        <v>41653</v>
      </c>
      <c r="D34" s="7">
        <v>41649</v>
      </c>
      <c r="E34" s="6" t="s">
        <v>38</v>
      </c>
      <c r="F34" s="6">
        <v>4</v>
      </c>
      <c r="G34" s="6">
        <v>0</v>
      </c>
      <c r="H34" s="6">
        <v>100</v>
      </c>
      <c r="I34" s="6">
        <v>5</v>
      </c>
      <c r="J34" s="6">
        <v>105</v>
      </c>
      <c r="K34" s="6">
        <v>109</v>
      </c>
      <c r="L34" s="150">
        <v>3.67</v>
      </c>
    </row>
    <row r="35" spans="1:12" x14ac:dyDescent="0.25">
      <c r="A35" s="6" t="s">
        <v>346</v>
      </c>
      <c r="B35" s="6" t="s">
        <v>604</v>
      </c>
      <c r="C35" s="7">
        <v>41661</v>
      </c>
      <c r="D35" s="7">
        <v>41656</v>
      </c>
      <c r="E35" s="6" t="s">
        <v>38</v>
      </c>
      <c r="F35" s="6">
        <v>5</v>
      </c>
      <c r="G35" s="6">
        <v>0</v>
      </c>
      <c r="H35" s="6">
        <v>8</v>
      </c>
      <c r="I35" s="6">
        <v>1</v>
      </c>
      <c r="J35" s="6">
        <v>9</v>
      </c>
      <c r="K35" s="6">
        <v>14</v>
      </c>
      <c r="L35" s="150">
        <v>35.71</v>
      </c>
    </row>
    <row r="36" spans="1:12" x14ac:dyDescent="0.25">
      <c r="A36" s="6" t="s">
        <v>348</v>
      </c>
      <c r="B36" s="6" t="s">
        <v>604</v>
      </c>
      <c r="C36" s="7">
        <v>41676</v>
      </c>
      <c r="D36" s="7">
        <v>41667</v>
      </c>
      <c r="E36" s="6" t="s">
        <v>38</v>
      </c>
      <c r="F36" s="6">
        <v>9</v>
      </c>
      <c r="G36" s="6">
        <v>0</v>
      </c>
      <c r="H36" s="6">
        <v>54</v>
      </c>
      <c r="I36" s="6">
        <v>1</v>
      </c>
      <c r="J36" s="6">
        <v>55</v>
      </c>
      <c r="K36" s="6">
        <v>64</v>
      </c>
      <c r="L36" s="150">
        <v>14.06</v>
      </c>
    </row>
    <row r="37" spans="1:12" x14ac:dyDescent="0.25">
      <c r="A37" s="6" t="s">
        <v>351</v>
      </c>
      <c r="B37" s="6" t="s">
        <v>604</v>
      </c>
      <c r="C37" s="7">
        <v>41684</v>
      </c>
      <c r="D37" s="7">
        <v>41683</v>
      </c>
      <c r="E37" s="6" t="s">
        <v>38</v>
      </c>
      <c r="F37" s="6">
        <v>1</v>
      </c>
      <c r="G37" s="6">
        <v>11</v>
      </c>
      <c r="H37" s="6">
        <v>18</v>
      </c>
      <c r="I37" s="6">
        <v>4</v>
      </c>
      <c r="J37" s="6">
        <v>33</v>
      </c>
      <c r="K37" s="6">
        <v>34</v>
      </c>
      <c r="L37" s="150">
        <v>2.94</v>
      </c>
    </row>
    <row r="38" spans="1:12" x14ac:dyDescent="0.25">
      <c r="A38" s="6" t="s">
        <v>354</v>
      </c>
      <c r="B38" s="6" t="s">
        <v>604</v>
      </c>
      <c r="C38" s="7">
        <v>41697</v>
      </c>
      <c r="D38" s="7">
        <v>41684</v>
      </c>
      <c r="E38" s="6" t="s">
        <v>38</v>
      </c>
      <c r="F38" s="6">
        <v>13</v>
      </c>
      <c r="G38" s="6">
        <v>14</v>
      </c>
      <c r="H38" s="6">
        <v>35</v>
      </c>
      <c r="I38" s="6">
        <v>8</v>
      </c>
      <c r="J38" s="6">
        <v>57</v>
      </c>
      <c r="K38" s="6">
        <v>70</v>
      </c>
      <c r="L38" s="150">
        <v>18.57</v>
      </c>
    </row>
    <row r="39" spans="1:12" ht="24" x14ac:dyDescent="0.25">
      <c r="A39" s="6" t="s">
        <v>360</v>
      </c>
      <c r="B39" s="6" t="s">
        <v>604</v>
      </c>
      <c r="C39" s="7">
        <v>41823</v>
      </c>
      <c r="D39" s="7">
        <v>41709</v>
      </c>
      <c r="E39" s="6" t="s">
        <v>593</v>
      </c>
      <c r="F39" s="6">
        <v>114</v>
      </c>
      <c r="G39" s="6">
        <v>12</v>
      </c>
      <c r="H39" s="6">
        <v>48</v>
      </c>
      <c r="I39" s="6">
        <v>10</v>
      </c>
      <c r="J39" s="6">
        <v>70</v>
      </c>
      <c r="K39" s="6">
        <v>184</v>
      </c>
      <c r="L39" s="150">
        <v>61.96</v>
      </c>
    </row>
    <row r="40" spans="1:12" ht="24" x14ac:dyDescent="0.25">
      <c r="A40" s="6" t="s">
        <v>305</v>
      </c>
      <c r="B40" s="6" t="s">
        <v>604</v>
      </c>
      <c r="C40" s="7">
        <v>41648</v>
      </c>
      <c r="D40" s="7">
        <v>41628</v>
      </c>
      <c r="E40" s="6" t="s">
        <v>593</v>
      </c>
      <c r="F40" s="6">
        <v>20</v>
      </c>
      <c r="G40" s="6">
        <v>14</v>
      </c>
      <c r="H40" s="6">
        <v>37</v>
      </c>
      <c r="I40" s="6">
        <v>6</v>
      </c>
      <c r="J40" s="6">
        <v>57</v>
      </c>
      <c r="K40" s="6">
        <v>77</v>
      </c>
      <c r="L40" s="150">
        <v>25.97</v>
      </c>
    </row>
    <row r="41" spans="1:12" x14ac:dyDescent="0.25">
      <c r="A41" s="6" t="s">
        <v>362</v>
      </c>
      <c r="B41" s="6" t="s">
        <v>604</v>
      </c>
      <c r="C41" s="7">
        <v>41758</v>
      </c>
      <c r="D41" s="7">
        <v>41739</v>
      </c>
      <c r="E41" s="6" t="s">
        <v>38</v>
      </c>
      <c r="F41" s="6">
        <v>19</v>
      </c>
      <c r="G41" s="6">
        <v>0</v>
      </c>
      <c r="H41" s="6">
        <v>21</v>
      </c>
      <c r="I41" s="6">
        <v>2</v>
      </c>
      <c r="J41" s="6">
        <v>23</v>
      </c>
      <c r="K41" s="6">
        <v>42</v>
      </c>
      <c r="L41" s="150">
        <v>45.24</v>
      </c>
    </row>
    <row r="42" spans="1:12" ht="24" x14ac:dyDescent="0.25">
      <c r="A42" s="6" t="s">
        <v>306</v>
      </c>
      <c r="B42" s="6" t="s">
        <v>604</v>
      </c>
      <c r="C42" s="7">
        <v>41689</v>
      </c>
      <c r="D42" s="7">
        <v>41681</v>
      </c>
      <c r="E42" s="6" t="s">
        <v>593</v>
      </c>
      <c r="F42" s="6">
        <v>8</v>
      </c>
      <c r="G42" s="6">
        <v>44</v>
      </c>
      <c r="H42" s="6">
        <v>60</v>
      </c>
      <c r="I42" s="6">
        <v>2</v>
      </c>
      <c r="J42" s="6">
        <v>106</v>
      </c>
      <c r="K42" s="6">
        <v>114</v>
      </c>
      <c r="L42" s="150">
        <v>7.02</v>
      </c>
    </row>
    <row r="43" spans="1:12" x14ac:dyDescent="0.25">
      <c r="A43" s="6" t="s">
        <v>365</v>
      </c>
      <c r="B43" s="6" t="s">
        <v>604</v>
      </c>
      <c r="C43" s="7">
        <v>41782</v>
      </c>
      <c r="D43" s="7">
        <v>41778</v>
      </c>
      <c r="E43" s="6" t="s">
        <v>38</v>
      </c>
      <c r="F43" s="6">
        <v>4</v>
      </c>
      <c r="G43" s="6">
        <v>0</v>
      </c>
      <c r="H43" s="6">
        <v>30</v>
      </c>
      <c r="I43" s="6">
        <v>9</v>
      </c>
      <c r="J43" s="6">
        <v>39</v>
      </c>
      <c r="K43" s="6">
        <v>43</v>
      </c>
      <c r="L43" s="150">
        <v>9.3000000000000007</v>
      </c>
    </row>
    <row r="44" spans="1:12" ht="24" x14ac:dyDescent="0.25">
      <c r="A44" s="6" t="s">
        <v>367</v>
      </c>
      <c r="B44" s="6" t="s">
        <v>604</v>
      </c>
      <c r="C44" s="7">
        <v>41876</v>
      </c>
      <c r="D44" s="7">
        <v>41781</v>
      </c>
      <c r="E44" s="6" t="s">
        <v>593</v>
      </c>
      <c r="F44" s="6">
        <v>95</v>
      </c>
      <c r="G44" s="6">
        <v>15</v>
      </c>
      <c r="H44" s="6">
        <v>80</v>
      </c>
      <c r="I44" s="6">
        <v>3</v>
      </c>
      <c r="J44" s="6">
        <v>98</v>
      </c>
      <c r="K44" s="6">
        <v>193</v>
      </c>
      <c r="L44" s="150">
        <v>49.22</v>
      </c>
    </row>
    <row r="45" spans="1:12" ht="24" x14ac:dyDescent="0.25">
      <c r="A45" s="6" t="s">
        <v>311</v>
      </c>
      <c r="B45" s="6" t="s">
        <v>604</v>
      </c>
      <c r="C45" s="7">
        <v>41661</v>
      </c>
      <c r="D45" s="7">
        <v>41641</v>
      </c>
      <c r="E45" s="6" t="s">
        <v>178</v>
      </c>
      <c r="F45" s="6">
        <v>20</v>
      </c>
      <c r="G45" s="6">
        <v>48</v>
      </c>
      <c r="H45" s="6">
        <v>61</v>
      </c>
      <c r="I45" s="6">
        <v>3</v>
      </c>
      <c r="J45" s="6">
        <v>112</v>
      </c>
      <c r="K45" s="6">
        <v>132</v>
      </c>
      <c r="L45" s="150">
        <v>15.15</v>
      </c>
    </row>
    <row r="46" spans="1:12" ht="24" x14ac:dyDescent="0.25">
      <c r="A46" s="6" t="s">
        <v>314</v>
      </c>
      <c r="B46" s="6" t="s">
        <v>604</v>
      </c>
      <c r="C46" s="7">
        <v>41662</v>
      </c>
      <c r="D46" s="7">
        <v>41641</v>
      </c>
      <c r="E46" s="6" t="s">
        <v>593</v>
      </c>
      <c r="F46" s="6">
        <v>21</v>
      </c>
      <c r="G46" s="6">
        <v>34</v>
      </c>
      <c r="H46" s="6">
        <v>28</v>
      </c>
      <c r="I46" s="6">
        <v>1</v>
      </c>
      <c r="J46" s="6">
        <v>63</v>
      </c>
      <c r="K46" s="6">
        <v>84</v>
      </c>
      <c r="L46" s="150">
        <v>25</v>
      </c>
    </row>
    <row r="47" spans="1:12" x14ac:dyDescent="0.25">
      <c r="A47" s="6" t="s">
        <v>368</v>
      </c>
      <c r="B47" s="6" t="s">
        <v>604</v>
      </c>
      <c r="C47" s="7">
        <v>41830</v>
      </c>
      <c r="D47" s="7">
        <v>41827</v>
      </c>
      <c r="E47" s="6" t="s">
        <v>38</v>
      </c>
      <c r="F47" s="6">
        <v>3</v>
      </c>
      <c r="G47" s="6">
        <v>1</v>
      </c>
      <c r="H47" s="6">
        <v>16</v>
      </c>
      <c r="I47" s="6">
        <v>3</v>
      </c>
      <c r="J47" s="6">
        <v>20</v>
      </c>
      <c r="K47" s="6">
        <v>23</v>
      </c>
      <c r="L47" s="150">
        <v>13.04</v>
      </c>
    </row>
    <row r="48" spans="1:12" x14ac:dyDescent="0.25">
      <c r="A48" s="6" t="s">
        <v>370</v>
      </c>
      <c r="B48" s="6" t="s">
        <v>604</v>
      </c>
      <c r="C48" s="7">
        <v>41831</v>
      </c>
      <c r="D48" s="7">
        <v>41830</v>
      </c>
      <c r="E48" s="6" t="s">
        <v>38</v>
      </c>
      <c r="F48" s="6">
        <v>1</v>
      </c>
      <c r="G48" s="6">
        <v>0</v>
      </c>
      <c r="H48" s="6">
        <v>4</v>
      </c>
      <c r="I48" s="6">
        <v>1</v>
      </c>
      <c r="J48" s="6">
        <v>5</v>
      </c>
      <c r="K48" s="6">
        <v>6</v>
      </c>
      <c r="L48" s="150">
        <v>16.670000000000002</v>
      </c>
    </row>
    <row r="49" spans="1:12" x14ac:dyDescent="0.25">
      <c r="A49" s="6" t="s">
        <v>371</v>
      </c>
      <c r="B49" s="6" t="s">
        <v>604</v>
      </c>
      <c r="C49" s="7">
        <v>41851</v>
      </c>
      <c r="D49" s="7">
        <v>41848</v>
      </c>
      <c r="E49" s="6" t="s">
        <v>38</v>
      </c>
      <c r="F49" s="6">
        <v>3</v>
      </c>
      <c r="G49" s="6">
        <v>0</v>
      </c>
      <c r="H49" s="6">
        <v>15</v>
      </c>
      <c r="I49" s="6">
        <v>4</v>
      </c>
      <c r="J49" s="6">
        <v>19</v>
      </c>
      <c r="K49" s="6">
        <v>22</v>
      </c>
      <c r="L49" s="150">
        <v>13.64</v>
      </c>
    </row>
    <row r="50" spans="1:12" x14ac:dyDescent="0.25">
      <c r="A50" s="21" t="s">
        <v>372</v>
      </c>
      <c r="B50" s="21" t="s">
        <v>604</v>
      </c>
      <c r="C50" s="23">
        <v>41856</v>
      </c>
      <c r="D50" s="23">
        <v>41855</v>
      </c>
      <c r="E50" s="21" t="s">
        <v>38</v>
      </c>
      <c r="F50" s="21">
        <v>1</v>
      </c>
      <c r="G50" s="21">
        <v>0</v>
      </c>
      <c r="H50" s="21">
        <v>-13</v>
      </c>
      <c r="I50" s="21">
        <v>0</v>
      </c>
      <c r="J50" s="21">
        <v>-13</v>
      </c>
      <c r="K50" s="21">
        <v>-12</v>
      </c>
      <c r="L50" s="151">
        <v>-8.33</v>
      </c>
    </row>
    <row r="51" spans="1:12" x14ac:dyDescent="0.25">
      <c r="A51" s="21" t="s">
        <v>374</v>
      </c>
      <c r="B51" s="21" t="s">
        <v>604</v>
      </c>
      <c r="C51" s="23">
        <v>41856</v>
      </c>
      <c r="D51" s="23">
        <v>41855</v>
      </c>
      <c r="E51" s="21" t="s">
        <v>38</v>
      </c>
      <c r="F51" s="21">
        <v>1</v>
      </c>
      <c r="G51" s="21">
        <v>0</v>
      </c>
      <c r="H51" s="21">
        <v>-8</v>
      </c>
      <c r="I51" s="21">
        <v>1</v>
      </c>
      <c r="J51" s="21">
        <v>-7</v>
      </c>
      <c r="K51" s="21">
        <v>-6</v>
      </c>
      <c r="L51" s="151">
        <v>-16.670000000000002</v>
      </c>
    </row>
    <row r="52" spans="1:12" x14ac:dyDescent="0.25">
      <c r="A52" s="6" t="s">
        <v>376</v>
      </c>
      <c r="B52" s="6" t="s">
        <v>604</v>
      </c>
      <c r="C52" s="7">
        <v>41871</v>
      </c>
      <c r="D52" s="7">
        <v>41865</v>
      </c>
      <c r="E52" s="6" t="s">
        <v>38</v>
      </c>
      <c r="F52" s="6">
        <v>6</v>
      </c>
      <c r="G52" s="6">
        <v>0</v>
      </c>
      <c r="H52" s="6">
        <v>15</v>
      </c>
      <c r="I52" s="6">
        <v>4</v>
      </c>
      <c r="J52" s="6">
        <v>19</v>
      </c>
      <c r="K52" s="6">
        <v>25</v>
      </c>
      <c r="L52" s="150">
        <v>24</v>
      </c>
    </row>
    <row r="53" spans="1:12" x14ac:dyDescent="0.25">
      <c r="A53" s="6" t="s">
        <v>377</v>
      </c>
      <c r="B53" s="6" t="s">
        <v>604</v>
      </c>
      <c r="C53" s="7">
        <v>41876</v>
      </c>
      <c r="D53" s="7">
        <v>41871</v>
      </c>
      <c r="E53" s="6" t="s">
        <v>38</v>
      </c>
      <c r="F53" s="6">
        <v>5</v>
      </c>
      <c r="G53" s="6">
        <v>1</v>
      </c>
      <c r="H53" s="6">
        <v>34</v>
      </c>
      <c r="I53" s="6">
        <v>2</v>
      </c>
      <c r="J53" s="6">
        <v>37</v>
      </c>
      <c r="K53" s="6">
        <v>42</v>
      </c>
      <c r="L53" s="150">
        <v>11.9</v>
      </c>
    </row>
    <row r="54" spans="1:12" x14ac:dyDescent="0.25">
      <c r="A54" s="6" t="s">
        <v>378</v>
      </c>
      <c r="B54" s="6" t="s">
        <v>604</v>
      </c>
      <c r="C54" s="7">
        <v>41886</v>
      </c>
      <c r="D54" s="7">
        <v>41884</v>
      </c>
      <c r="E54" s="6" t="s">
        <v>38</v>
      </c>
      <c r="F54" s="6">
        <v>2</v>
      </c>
      <c r="G54" s="6">
        <v>6</v>
      </c>
      <c r="H54" s="6">
        <v>32</v>
      </c>
      <c r="I54" s="6">
        <v>3</v>
      </c>
      <c r="J54" s="6">
        <v>41</v>
      </c>
      <c r="K54" s="6">
        <v>43</v>
      </c>
      <c r="L54" s="150">
        <v>4.6500000000000004</v>
      </c>
    </row>
    <row r="55" spans="1:12" x14ac:dyDescent="0.25">
      <c r="A55" s="6" t="s">
        <v>380</v>
      </c>
      <c r="B55" s="6" t="s">
        <v>604</v>
      </c>
      <c r="C55" s="7">
        <v>41920</v>
      </c>
      <c r="D55" s="7">
        <v>41914</v>
      </c>
      <c r="E55" s="6" t="s">
        <v>38</v>
      </c>
      <c r="F55" s="6">
        <v>6</v>
      </c>
      <c r="G55" s="6">
        <v>1</v>
      </c>
      <c r="H55" s="6">
        <v>35</v>
      </c>
      <c r="I55" s="6">
        <v>1</v>
      </c>
      <c r="J55" s="6">
        <v>37</v>
      </c>
      <c r="K55" s="6">
        <v>43</v>
      </c>
      <c r="L55" s="150">
        <v>13.95</v>
      </c>
    </row>
    <row r="56" spans="1:12" x14ac:dyDescent="0.25">
      <c r="A56" s="6" t="s">
        <v>382</v>
      </c>
      <c r="B56" s="6" t="s">
        <v>604</v>
      </c>
      <c r="C56" s="7">
        <v>41921</v>
      </c>
      <c r="D56" s="7">
        <v>41919</v>
      </c>
      <c r="E56" s="6" t="s">
        <v>38</v>
      </c>
      <c r="F56" s="6">
        <v>2</v>
      </c>
      <c r="G56" s="6">
        <v>0</v>
      </c>
      <c r="H56" s="6">
        <v>40</v>
      </c>
      <c r="I56" s="6">
        <v>1</v>
      </c>
      <c r="J56" s="6">
        <v>41</v>
      </c>
      <c r="K56" s="6">
        <v>43</v>
      </c>
      <c r="L56" s="150">
        <v>4.6500000000000004</v>
      </c>
    </row>
    <row r="57" spans="1:12" x14ac:dyDescent="0.25">
      <c r="A57" s="6" t="s">
        <v>385</v>
      </c>
      <c r="B57" s="6" t="s">
        <v>604</v>
      </c>
      <c r="C57" s="7">
        <v>41946</v>
      </c>
      <c r="D57" s="7">
        <v>41932</v>
      </c>
      <c r="E57" s="6" t="s">
        <v>38</v>
      </c>
      <c r="F57" s="6">
        <v>14</v>
      </c>
      <c r="G57" s="6">
        <v>0</v>
      </c>
      <c r="H57" s="6">
        <v>23</v>
      </c>
      <c r="I57" s="6">
        <v>5</v>
      </c>
      <c r="J57" s="6">
        <v>28</v>
      </c>
      <c r="K57" s="6">
        <v>42</v>
      </c>
      <c r="L57" s="150">
        <v>33.33</v>
      </c>
    </row>
    <row r="58" spans="1:12" x14ac:dyDescent="0.25">
      <c r="A58" s="6" t="s">
        <v>388</v>
      </c>
      <c r="B58" s="6" t="s">
        <v>604</v>
      </c>
      <c r="C58" s="7">
        <v>41946</v>
      </c>
      <c r="D58" s="7">
        <v>41942</v>
      </c>
      <c r="E58" s="6" t="s">
        <v>38</v>
      </c>
      <c r="F58" s="6">
        <v>4</v>
      </c>
      <c r="G58" s="6">
        <v>0</v>
      </c>
      <c r="H58" s="6">
        <v>16</v>
      </c>
      <c r="I58" s="6">
        <v>13</v>
      </c>
      <c r="J58" s="6">
        <v>29</v>
      </c>
      <c r="K58" s="6">
        <v>33</v>
      </c>
      <c r="L58" s="150">
        <v>12.12</v>
      </c>
    </row>
    <row r="59" spans="1:12" x14ac:dyDescent="0.25">
      <c r="A59" s="6" t="s">
        <v>391</v>
      </c>
      <c r="B59" s="6" t="s">
        <v>604</v>
      </c>
      <c r="C59" s="7">
        <v>41948</v>
      </c>
      <c r="D59" s="7">
        <v>41943</v>
      </c>
      <c r="E59" s="6" t="s">
        <v>38</v>
      </c>
      <c r="F59" s="6">
        <v>5</v>
      </c>
      <c r="G59" s="6">
        <v>23</v>
      </c>
      <c r="H59" s="6">
        <v>17</v>
      </c>
      <c r="I59" s="6">
        <v>2</v>
      </c>
      <c r="J59" s="6">
        <v>42</v>
      </c>
      <c r="K59" s="6">
        <v>47</v>
      </c>
      <c r="L59" s="150">
        <v>10.64</v>
      </c>
    </row>
    <row r="60" spans="1:12" ht="24" x14ac:dyDescent="0.25">
      <c r="A60" s="6" t="s">
        <v>289</v>
      </c>
      <c r="B60" s="6" t="s">
        <v>604</v>
      </c>
      <c r="C60" s="7">
        <v>41709</v>
      </c>
      <c r="D60" s="7">
        <v>41396</v>
      </c>
      <c r="E60" s="6" t="s">
        <v>593</v>
      </c>
      <c r="F60" s="6">
        <v>313</v>
      </c>
      <c r="G60" s="6">
        <v>2</v>
      </c>
      <c r="H60" s="6">
        <v>75</v>
      </c>
      <c r="I60" s="6">
        <v>6</v>
      </c>
      <c r="J60" s="6">
        <v>83</v>
      </c>
      <c r="K60" s="6">
        <v>396</v>
      </c>
      <c r="L60" s="150">
        <v>79.040000000000006</v>
      </c>
    </row>
    <row r="61" spans="1:12" x14ac:dyDescent="0.25">
      <c r="A61" s="6" t="s">
        <v>405</v>
      </c>
      <c r="B61" s="6" t="s">
        <v>604</v>
      </c>
      <c r="C61" s="7">
        <v>41968</v>
      </c>
      <c r="D61" s="7">
        <v>41960</v>
      </c>
      <c r="E61" s="6" t="s">
        <v>38</v>
      </c>
      <c r="F61" s="6">
        <v>8</v>
      </c>
      <c r="G61" s="6">
        <v>0</v>
      </c>
      <c r="H61" s="6">
        <v>28</v>
      </c>
      <c r="I61" s="6">
        <v>6</v>
      </c>
      <c r="J61" s="6">
        <v>34</v>
      </c>
      <c r="K61" s="6">
        <v>42</v>
      </c>
      <c r="L61" s="150">
        <v>19.05</v>
      </c>
    </row>
    <row r="62" spans="1:12" x14ac:dyDescent="0.25">
      <c r="A62" s="6" t="s">
        <v>281</v>
      </c>
      <c r="B62" s="6" t="s">
        <v>604</v>
      </c>
      <c r="C62" s="7">
        <v>41960</v>
      </c>
      <c r="D62" s="7">
        <v>41960</v>
      </c>
      <c r="E62" s="6" t="s">
        <v>38</v>
      </c>
      <c r="F62" s="6">
        <v>0</v>
      </c>
      <c r="G62" s="6">
        <v>0</v>
      </c>
      <c r="H62" s="6">
        <v>9</v>
      </c>
      <c r="I62" s="6">
        <v>0</v>
      </c>
      <c r="J62" s="6">
        <v>9</v>
      </c>
      <c r="K62" s="6">
        <v>9</v>
      </c>
      <c r="L62" s="150">
        <v>0</v>
      </c>
    </row>
    <row r="63" spans="1:12" x14ac:dyDescent="0.25">
      <c r="A63" s="6" t="s">
        <v>402</v>
      </c>
      <c r="B63" s="6" t="s">
        <v>604</v>
      </c>
      <c r="C63" s="7">
        <v>41967</v>
      </c>
      <c r="D63" s="7">
        <v>41961</v>
      </c>
      <c r="E63" s="6" t="s">
        <v>38</v>
      </c>
      <c r="F63" s="6">
        <v>6</v>
      </c>
      <c r="G63" s="6">
        <v>0</v>
      </c>
      <c r="H63" s="6">
        <v>7</v>
      </c>
      <c r="I63" s="6">
        <v>0</v>
      </c>
      <c r="J63" s="6">
        <v>7</v>
      </c>
      <c r="K63" s="6">
        <v>13</v>
      </c>
      <c r="L63" s="150">
        <v>46.15</v>
      </c>
    </row>
    <row r="64" spans="1:12" x14ac:dyDescent="0.25">
      <c r="A64" s="6" t="s">
        <v>284</v>
      </c>
      <c r="B64" s="6" t="s">
        <v>604</v>
      </c>
      <c r="C64" s="7">
        <v>41969</v>
      </c>
      <c r="D64" s="7">
        <v>41961</v>
      </c>
      <c r="E64" s="6" t="s">
        <v>38</v>
      </c>
      <c r="F64" s="6">
        <v>8</v>
      </c>
      <c r="G64" s="6">
        <v>5</v>
      </c>
      <c r="H64" s="6">
        <v>11</v>
      </c>
      <c r="I64" s="6">
        <v>4</v>
      </c>
      <c r="J64" s="6">
        <v>20</v>
      </c>
      <c r="K64" s="6">
        <v>28</v>
      </c>
      <c r="L64" s="150">
        <v>28.57</v>
      </c>
    </row>
    <row r="65" spans="1:12" x14ac:dyDescent="0.25">
      <c r="A65" s="6" t="s">
        <v>286</v>
      </c>
      <c r="B65" s="6" t="s">
        <v>604</v>
      </c>
      <c r="C65" s="7">
        <v>41969</v>
      </c>
      <c r="D65" s="7">
        <v>41962</v>
      </c>
      <c r="E65" s="6" t="s">
        <v>38</v>
      </c>
      <c r="F65" s="6">
        <v>7</v>
      </c>
      <c r="G65" s="6">
        <v>0</v>
      </c>
      <c r="H65" s="6">
        <v>19</v>
      </c>
      <c r="I65" s="6">
        <v>3</v>
      </c>
      <c r="J65" s="6">
        <v>22</v>
      </c>
      <c r="K65" s="6">
        <v>29</v>
      </c>
      <c r="L65" s="150">
        <v>24.14</v>
      </c>
    </row>
    <row r="66" spans="1:12" ht="24" x14ac:dyDescent="0.25">
      <c r="A66" s="6" t="s">
        <v>293</v>
      </c>
      <c r="B66" s="6" t="s">
        <v>604</v>
      </c>
      <c r="C66" s="7">
        <v>41669</v>
      </c>
      <c r="D66" s="7">
        <v>41562</v>
      </c>
      <c r="E66" s="6" t="s">
        <v>593</v>
      </c>
      <c r="F66" s="6">
        <v>107</v>
      </c>
      <c r="G66" s="6">
        <v>15</v>
      </c>
      <c r="H66" s="6">
        <v>81</v>
      </c>
      <c r="I66" s="6">
        <v>3</v>
      </c>
      <c r="J66" s="6">
        <v>99</v>
      </c>
      <c r="K66" s="6">
        <v>206</v>
      </c>
      <c r="L66" s="150">
        <v>51.94</v>
      </c>
    </row>
    <row r="67" spans="1:12" ht="24" x14ac:dyDescent="0.25">
      <c r="A67" s="6" t="s">
        <v>296</v>
      </c>
      <c r="B67" s="6" t="s">
        <v>604</v>
      </c>
      <c r="C67" s="7">
        <v>41646</v>
      </c>
      <c r="D67" s="7">
        <v>41257</v>
      </c>
      <c r="E67" s="6" t="s">
        <v>593</v>
      </c>
      <c r="F67" s="6">
        <v>389</v>
      </c>
      <c r="G67" s="6">
        <v>15</v>
      </c>
      <c r="H67" s="6">
        <v>264</v>
      </c>
      <c r="I67" s="6">
        <v>1</v>
      </c>
      <c r="J67" s="6">
        <v>280</v>
      </c>
      <c r="K67" s="6">
        <v>669</v>
      </c>
      <c r="L67" s="150">
        <v>58.15</v>
      </c>
    </row>
    <row r="68" spans="1:12" ht="24" x14ac:dyDescent="0.25">
      <c r="A68" s="6" t="s">
        <v>324</v>
      </c>
      <c r="B68" s="6" t="s">
        <v>604</v>
      </c>
      <c r="C68" s="7">
        <v>41715</v>
      </c>
      <c r="D68" s="7">
        <v>41667</v>
      </c>
      <c r="E68" s="6" t="s">
        <v>593</v>
      </c>
      <c r="F68" s="6">
        <v>48</v>
      </c>
      <c r="G68" s="6">
        <v>1</v>
      </c>
      <c r="H68" s="6">
        <v>59</v>
      </c>
      <c r="I68" s="6">
        <v>4</v>
      </c>
      <c r="J68" s="6">
        <v>64</v>
      </c>
      <c r="K68" s="6">
        <v>112</v>
      </c>
      <c r="L68" s="150">
        <v>42.86</v>
      </c>
    </row>
    <row r="69" spans="1:12" ht="24" x14ac:dyDescent="0.25">
      <c r="A69" s="6" t="s">
        <v>339</v>
      </c>
      <c r="B69" s="6" t="s">
        <v>604</v>
      </c>
      <c r="C69" s="7">
        <v>41863</v>
      </c>
      <c r="D69" s="7">
        <v>41628</v>
      </c>
      <c r="E69" s="6" t="s">
        <v>593</v>
      </c>
      <c r="F69" s="6">
        <v>235</v>
      </c>
      <c r="G69" s="6">
        <v>0</v>
      </c>
      <c r="H69" s="6">
        <v>80</v>
      </c>
      <c r="I69" s="6">
        <v>4</v>
      </c>
      <c r="J69" s="6">
        <v>84</v>
      </c>
      <c r="K69" s="6">
        <v>319</v>
      </c>
      <c r="L69" s="150">
        <v>73.67</v>
      </c>
    </row>
    <row r="70" spans="1:12" x14ac:dyDescent="0.25">
      <c r="A70" s="6" t="s">
        <v>341</v>
      </c>
      <c r="B70" s="6" t="s">
        <v>604</v>
      </c>
      <c r="C70" s="7">
        <v>41645</v>
      </c>
      <c r="D70" s="7">
        <v>41638</v>
      </c>
      <c r="E70" s="6" t="s">
        <v>38</v>
      </c>
      <c r="F70" s="6">
        <v>7</v>
      </c>
      <c r="G70" s="6">
        <v>1</v>
      </c>
      <c r="H70" s="6">
        <v>70</v>
      </c>
      <c r="I70" s="6">
        <v>2</v>
      </c>
      <c r="J70" s="6">
        <v>73</v>
      </c>
      <c r="K70" s="6">
        <v>80</v>
      </c>
      <c r="L70" s="150">
        <v>8.75</v>
      </c>
    </row>
    <row r="71" spans="1:12" x14ac:dyDescent="0.25">
      <c r="A71" s="6" t="s">
        <v>279</v>
      </c>
      <c r="B71" s="6" t="s">
        <v>600</v>
      </c>
      <c r="C71" s="7">
        <v>41719</v>
      </c>
      <c r="D71" s="7">
        <v>41719</v>
      </c>
      <c r="E71" s="6" t="s">
        <v>38</v>
      </c>
      <c r="F71" s="6">
        <v>0</v>
      </c>
      <c r="G71" s="6">
        <v>0</v>
      </c>
      <c r="H71" s="6">
        <v>26</v>
      </c>
      <c r="I71" s="6">
        <v>9</v>
      </c>
      <c r="J71" s="6">
        <v>35</v>
      </c>
      <c r="K71" s="6">
        <v>35</v>
      </c>
      <c r="L71" s="150">
        <v>0</v>
      </c>
    </row>
    <row r="72" spans="1:12" x14ac:dyDescent="0.25">
      <c r="A72" s="6" t="s">
        <v>408</v>
      </c>
      <c r="B72" s="6" t="s">
        <v>605</v>
      </c>
      <c r="C72" s="7">
        <v>41814</v>
      </c>
      <c r="D72" s="7">
        <v>41813</v>
      </c>
      <c r="E72" s="6" t="s">
        <v>38</v>
      </c>
      <c r="F72" s="6">
        <v>1</v>
      </c>
      <c r="G72" s="6">
        <v>0</v>
      </c>
      <c r="H72" s="6">
        <v>24</v>
      </c>
      <c r="I72" s="6">
        <v>5</v>
      </c>
      <c r="J72" s="6">
        <v>29</v>
      </c>
      <c r="K72" s="6">
        <v>30</v>
      </c>
      <c r="L72" s="150">
        <v>3.33</v>
      </c>
    </row>
    <row r="73" spans="1:12" x14ac:dyDescent="0.25">
      <c r="A73" s="6" t="s">
        <v>410</v>
      </c>
      <c r="B73" s="6" t="s">
        <v>605</v>
      </c>
      <c r="C73" s="7">
        <v>41848</v>
      </c>
      <c r="D73" s="7">
        <v>41848</v>
      </c>
      <c r="E73" s="6" t="s">
        <v>38</v>
      </c>
      <c r="F73" s="6">
        <v>0</v>
      </c>
      <c r="G73" s="6">
        <v>0</v>
      </c>
      <c r="H73" s="6">
        <v>18</v>
      </c>
      <c r="I73" s="6">
        <v>3</v>
      </c>
      <c r="J73" s="6">
        <v>21</v>
      </c>
      <c r="K73" s="6">
        <v>21</v>
      </c>
      <c r="L73" s="150">
        <v>0</v>
      </c>
    </row>
    <row r="74" spans="1:12" ht="24" x14ac:dyDescent="0.25">
      <c r="A74" s="6" t="s">
        <v>413</v>
      </c>
      <c r="B74" s="6" t="s">
        <v>605</v>
      </c>
      <c r="C74" s="7">
        <v>41907</v>
      </c>
      <c r="D74" s="7">
        <v>41857</v>
      </c>
      <c r="E74" s="6" t="s">
        <v>593</v>
      </c>
      <c r="F74" s="6">
        <v>50</v>
      </c>
      <c r="G74" s="6">
        <v>0</v>
      </c>
      <c r="H74" s="6">
        <v>44</v>
      </c>
      <c r="I74" s="6">
        <v>3</v>
      </c>
      <c r="J74" s="6">
        <v>47</v>
      </c>
      <c r="K74" s="6">
        <v>97</v>
      </c>
      <c r="L74" s="150">
        <v>51.55</v>
      </c>
    </row>
    <row r="75" spans="1:12" x14ac:dyDescent="0.25">
      <c r="A75" s="6" t="s">
        <v>417</v>
      </c>
      <c r="B75" s="6" t="s">
        <v>605</v>
      </c>
      <c r="C75" s="7">
        <v>41647</v>
      </c>
      <c r="D75" s="7">
        <v>41548</v>
      </c>
      <c r="E75" s="6" t="s">
        <v>34</v>
      </c>
      <c r="F75" s="6">
        <v>99</v>
      </c>
      <c r="G75" s="6">
        <v>21</v>
      </c>
      <c r="H75" s="6">
        <v>62</v>
      </c>
      <c r="I75" s="6">
        <v>3</v>
      </c>
      <c r="J75" s="6">
        <v>86</v>
      </c>
      <c r="K75" s="6">
        <v>185</v>
      </c>
      <c r="L75" s="150">
        <v>53.51</v>
      </c>
    </row>
    <row r="76" spans="1:12" ht="24" x14ac:dyDescent="0.25">
      <c r="A76" s="6" t="s">
        <v>16</v>
      </c>
      <c r="B76" s="6" t="s">
        <v>17</v>
      </c>
      <c r="C76" s="7">
        <v>41645</v>
      </c>
      <c r="D76" s="7">
        <v>41548</v>
      </c>
      <c r="E76" s="6" t="s">
        <v>593</v>
      </c>
      <c r="F76" s="6">
        <v>97</v>
      </c>
      <c r="G76" s="6">
        <v>0</v>
      </c>
      <c r="H76" s="6">
        <v>129</v>
      </c>
      <c r="I76" s="6">
        <v>6</v>
      </c>
      <c r="J76" s="6">
        <v>135</v>
      </c>
      <c r="K76" s="6">
        <v>232</v>
      </c>
      <c r="L76" s="150">
        <v>41.81</v>
      </c>
    </row>
    <row r="77" spans="1:12" ht="24" x14ac:dyDescent="0.25">
      <c r="A77" s="6" t="s">
        <v>73</v>
      </c>
      <c r="B77" s="6" t="s">
        <v>598</v>
      </c>
      <c r="C77" s="7">
        <v>41820</v>
      </c>
      <c r="D77" s="7">
        <v>41709</v>
      </c>
      <c r="E77" s="6" t="s">
        <v>593</v>
      </c>
      <c r="F77" s="6">
        <v>111</v>
      </c>
      <c r="G77" s="6">
        <v>3</v>
      </c>
      <c r="H77" s="6">
        <v>40</v>
      </c>
      <c r="I77" s="6">
        <v>2</v>
      </c>
      <c r="J77" s="6">
        <v>45</v>
      </c>
      <c r="K77" s="6">
        <v>156</v>
      </c>
      <c r="L77" s="150">
        <v>71.150000000000006</v>
      </c>
    </row>
    <row r="78" spans="1:12" ht="24" x14ac:dyDescent="0.25">
      <c r="A78" s="6" t="s">
        <v>76</v>
      </c>
      <c r="B78" s="6" t="s">
        <v>598</v>
      </c>
      <c r="C78" s="7">
        <v>41827</v>
      </c>
      <c r="D78" s="7">
        <v>41719</v>
      </c>
      <c r="E78" s="6" t="s">
        <v>593</v>
      </c>
      <c r="F78" s="6">
        <v>108</v>
      </c>
      <c r="G78" s="6">
        <v>9</v>
      </c>
      <c r="H78" s="6">
        <v>26</v>
      </c>
      <c r="I78" s="6">
        <v>2</v>
      </c>
      <c r="J78" s="6">
        <v>37</v>
      </c>
      <c r="K78" s="6">
        <v>145</v>
      </c>
      <c r="L78" s="150">
        <v>74.48</v>
      </c>
    </row>
    <row r="79" spans="1:12" x14ac:dyDescent="0.25">
      <c r="A79" s="6" t="s">
        <v>78</v>
      </c>
      <c r="B79" s="6" t="s">
        <v>598</v>
      </c>
      <c r="C79" s="7">
        <v>41775</v>
      </c>
      <c r="D79" s="7">
        <v>41766</v>
      </c>
      <c r="E79" s="6" t="s">
        <v>38</v>
      </c>
      <c r="F79" s="6">
        <v>9</v>
      </c>
      <c r="G79" s="6">
        <v>3</v>
      </c>
      <c r="H79" s="6">
        <v>22</v>
      </c>
      <c r="I79" s="6">
        <v>2</v>
      </c>
      <c r="J79" s="6">
        <v>27</v>
      </c>
      <c r="K79" s="6">
        <v>36</v>
      </c>
      <c r="L79" s="150">
        <v>25</v>
      </c>
    </row>
    <row r="80" spans="1:12" ht="24" x14ac:dyDescent="0.25">
      <c r="A80" s="6" t="s">
        <v>71</v>
      </c>
      <c r="B80" s="6" t="s">
        <v>598</v>
      </c>
      <c r="C80" s="7">
        <v>41652</v>
      </c>
      <c r="D80" s="7">
        <v>41554</v>
      </c>
      <c r="E80" s="6" t="s">
        <v>593</v>
      </c>
      <c r="F80" s="6">
        <v>98</v>
      </c>
      <c r="G80" s="6">
        <v>14</v>
      </c>
      <c r="H80" s="6">
        <v>64</v>
      </c>
      <c r="I80" s="6">
        <v>1</v>
      </c>
      <c r="J80" s="6">
        <v>79</v>
      </c>
      <c r="K80" s="6">
        <v>177</v>
      </c>
      <c r="L80" s="150">
        <v>55.37</v>
      </c>
    </row>
    <row r="81" spans="1:12" x14ac:dyDescent="0.25">
      <c r="A81" s="6" t="s">
        <v>47</v>
      </c>
      <c r="B81" s="6" t="s">
        <v>596</v>
      </c>
      <c r="C81" s="7">
        <v>41792</v>
      </c>
      <c r="D81" s="7">
        <v>41753</v>
      </c>
      <c r="E81" s="6" t="s">
        <v>594</v>
      </c>
      <c r="F81" s="6">
        <v>39</v>
      </c>
      <c r="G81" s="6">
        <v>14</v>
      </c>
      <c r="H81" s="6">
        <v>40</v>
      </c>
      <c r="I81" s="6">
        <v>5</v>
      </c>
      <c r="J81" s="6">
        <v>59</v>
      </c>
      <c r="K81" s="6">
        <v>98</v>
      </c>
      <c r="L81" s="150">
        <v>39.799999999999997</v>
      </c>
    </row>
    <row r="82" spans="1:12" ht="24" x14ac:dyDescent="0.25">
      <c r="A82" s="6" t="s">
        <v>49</v>
      </c>
      <c r="B82" s="6" t="s">
        <v>596</v>
      </c>
      <c r="C82" s="7">
        <v>41899</v>
      </c>
      <c r="D82" s="7">
        <v>41856</v>
      </c>
      <c r="E82" s="6" t="s">
        <v>593</v>
      </c>
      <c r="F82" s="6">
        <v>43</v>
      </c>
      <c r="G82" s="6">
        <v>0</v>
      </c>
      <c r="H82" s="6">
        <v>15</v>
      </c>
      <c r="I82" s="6">
        <v>4</v>
      </c>
      <c r="J82" s="6">
        <v>19</v>
      </c>
      <c r="K82" s="6">
        <v>62</v>
      </c>
      <c r="L82" s="150">
        <v>69.349999999999994</v>
      </c>
    </row>
    <row r="83" spans="1:12" x14ac:dyDescent="0.25">
      <c r="A83" s="6" t="s">
        <v>32</v>
      </c>
      <c r="B83" s="6" t="s">
        <v>596</v>
      </c>
      <c r="C83" s="7">
        <v>41652</v>
      </c>
      <c r="D83" s="7">
        <v>41628</v>
      </c>
      <c r="E83" s="6" t="s">
        <v>34</v>
      </c>
      <c r="F83" s="6">
        <v>24</v>
      </c>
      <c r="G83" s="6">
        <v>0</v>
      </c>
      <c r="H83" s="6">
        <v>122</v>
      </c>
      <c r="I83" s="6">
        <v>27</v>
      </c>
      <c r="J83" s="6">
        <v>149</v>
      </c>
      <c r="K83" s="6">
        <v>173</v>
      </c>
      <c r="L83" s="150">
        <v>13.87</v>
      </c>
    </row>
    <row r="84" spans="1:12" ht="24" x14ac:dyDescent="0.25">
      <c r="A84" s="6" t="s">
        <v>58</v>
      </c>
      <c r="B84" s="6" t="s">
        <v>597</v>
      </c>
      <c r="C84" s="7">
        <v>41794</v>
      </c>
      <c r="D84" s="7">
        <v>41738</v>
      </c>
      <c r="E84" s="6" t="s">
        <v>593</v>
      </c>
      <c r="F84" s="6">
        <v>56</v>
      </c>
      <c r="G84" s="6">
        <v>0</v>
      </c>
      <c r="H84" s="6">
        <v>31</v>
      </c>
      <c r="I84" s="6">
        <v>2</v>
      </c>
      <c r="J84" s="6">
        <v>33</v>
      </c>
      <c r="K84" s="6">
        <v>89</v>
      </c>
      <c r="L84" s="150">
        <v>62.92</v>
      </c>
    </row>
    <row r="85" spans="1:12" ht="24" x14ac:dyDescent="0.25">
      <c r="A85" s="6" t="s">
        <v>60</v>
      </c>
      <c r="B85" s="6" t="s">
        <v>597</v>
      </c>
      <c r="C85" s="7">
        <v>41814</v>
      </c>
      <c r="D85" s="7">
        <v>41757</v>
      </c>
      <c r="E85" s="6" t="s">
        <v>593</v>
      </c>
      <c r="F85" s="6">
        <v>57</v>
      </c>
      <c r="G85" s="6">
        <v>6</v>
      </c>
      <c r="H85" s="6">
        <v>61</v>
      </c>
      <c r="I85" s="6">
        <v>3</v>
      </c>
      <c r="J85" s="6">
        <v>70</v>
      </c>
      <c r="K85" s="6">
        <v>127</v>
      </c>
      <c r="L85" s="150">
        <v>44.88</v>
      </c>
    </row>
    <row r="86" spans="1:12" ht="24" x14ac:dyDescent="0.25">
      <c r="A86" s="6" t="s">
        <v>63</v>
      </c>
      <c r="B86" s="6" t="s">
        <v>597</v>
      </c>
      <c r="C86" s="7">
        <v>41844</v>
      </c>
      <c r="D86" s="7">
        <v>41800</v>
      </c>
      <c r="E86" s="6" t="s">
        <v>593</v>
      </c>
      <c r="F86" s="6">
        <v>44</v>
      </c>
      <c r="G86" s="6">
        <v>0</v>
      </c>
      <c r="H86" s="6">
        <v>42</v>
      </c>
      <c r="I86" s="6">
        <v>0</v>
      </c>
      <c r="J86" s="6">
        <v>42</v>
      </c>
      <c r="K86" s="6">
        <v>86</v>
      </c>
      <c r="L86" s="150">
        <v>51.16</v>
      </c>
    </row>
    <row r="87" spans="1:12" x14ac:dyDescent="0.25">
      <c r="A87" s="6" t="s">
        <v>66</v>
      </c>
      <c r="B87" s="6" t="s">
        <v>597</v>
      </c>
      <c r="C87" s="7">
        <v>41838</v>
      </c>
      <c r="D87" s="7">
        <v>41835</v>
      </c>
      <c r="E87" s="6" t="s">
        <v>38</v>
      </c>
      <c r="F87" s="6">
        <v>3</v>
      </c>
      <c r="G87" s="6">
        <v>0</v>
      </c>
      <c r="H87" s="6">
        <v>37</v>
      </c>
      <c r="I87" s="6">
        <v>4</v>
      </c>
      <c r="J87" s="6">
        <v>41</v>
      </c>
      <c r="K87" s="6">
        <v>44</v>
      </c>
      <c r="L87" s="150">
        <v>6.82</v>
      </c>
    </row>
    <row r="88" spans="1:12" ht="24" x14ac:dyDescent="0.25">
      <c r="A88" s="6" t="s">
        <v>261</v>
      </c>
      <c r="B88" s="6" t="s">
        <v>603</v>
      </c>
      <c r="C88" s="7">
        <v>41831</v>
      </c>
      <c r="D88" s="7">
        <v>41690</v>
      </c>
      <c r="E88" s="6" t="s">
        <v>593</v>
      </c>
      <c r="F88" s="6">
        <v>141</v>
      </c>
      <c r="G88" s="6">
        <v>18</v>
      </c>
      <c r="H88" s="6">
        <v>60</v>
      </c>
      <c r="I88" s="6">
        <v>18</v>
      </c>
      <c r="J88" s="6">
        <v>96</v>
      </c>
      <c r="K88" s="6">
        <v>237</v>
      </c>
      <c r="L88" s="150">
        <v>59.49</v>
      </c>
    </row>
    <row r="89" spans="1:12" ht="24" x14ac:dyDescent="0.25">
      <c r="A89" s="6" t="s">
        <v>243</v>
      </c>
      <c r="B89" s="6" t="s">
        <v>603</v>
      </c>
      <c r="C89" s="7">
        <v>41754</v>
      </c>
      <c r="D89" s="7">
        <v>41605</v>
      </c>
      <c r="E89" s="6" t="s">
        <v>593</v>
      </c>
      <c r="F89" s="6">
        <v>149</v>
      </c>
      <c r="G89" s="6">
        <v>0</v>
      </c>
      <c r="H89" s="6">
        <v>52</v>
      </c>
      <c r="I89" s="6">
        <v>2</v>
      </c>
      <c r="J89" s="6">
        <v>54</v>
      </c>
      <c r="K89" s="6">
        <v>203</v>
      </c>
      <c r="L89" s="150">
        <v>73.400000000000006</v>
      </c>
    </row>
    <row r="90" spans="1:12" ht="24" x14ac:dyDescent="0.25">
      <c r="A90" s="6" t="s">
        <v>263</v>
      </c>
      <c r="B90" s="6" t="s">
        <v>603</v>
      </c>
      <c r="C90" s="7">
        <v>41956</v>
      </c>
      <c r="D90" s="7">
        <v>41897</v>
      </c>
      <c r="E90" s="6" t="s">
        <v>593</v>
      </c>
      <c r="F90" s="6">
        <v>59</v>
      </c>
      <c r="G90" s="6">
        <v>0</v>
      </c>
      <c r="H90" s="6">
        <v>27</v>
      </c>
      <c r="I90" s="6">
        <v>2</v>
      </c>
      <c r="J90" s="6">
        <v>29</v>
      </c>
      <c r="K90" s="6">
        <v>88</v>
      </c>
      <c r="L90" s="150">
        <v>67.05</v>
      </c>
    </row>
    <row r="91" spans="1:12" ht="24" x14ac:dyDescent="0.25">
      <c r="A91" s="6" t="s">
        <v>251</v>
      </c>
      <c r="B91" s="6" t="s">
        <v>603</v>
      </c>
      <c r="C91" s="7">
        <v>41695</v>
      </c>
      <c r="D91" s="7">
        <v>41554</v>
      </c>
      <c r="E91" s="6" t="s">
        <v>593</v>
      </c>
      <c r="F91" s="6">
        <v>141</v>
      </c>
      <c r="G91" s="6">
        <v>140</v>
      </c>
      <c r="H91" s="6">
        <v>20</v>
      </c>
      <c r="I91" s="6">
        <v>3</v>
      </c>
      <c r="J91" s="6">
        <v>163</v>
      </c>
      <c r="K91" s="6">
        <v>304</v>
      </c>
      <c r="L91" s="150">
        <v>46.38</v>
      </c>
    </row>
    <row r="92" spans="1:12" ht="24" x14ac:dyDescent="0.25">
      <c r="A92" s="6" t="s">
        <v>255</v>
      </c>
      <c r="B92" s="6" t="s">
        <v>603</v>
      </c>
      <c r="C92" s="7">
        <v>41830</v>
      </c>
      <c r="D92" s="7">
        <v>41554</v>
      </c>
      <c r="E92" s="6" t="s">
        <v>593</v>
      </c>
      <c r="F92" s="6">
        <v>276</v>
      </c>
      <c r="G92" s="6">
        <v>4</v>
      </c>
      <c r="H92" s="6">
        <v>28</v>
      </c>
      <c r="I92" s="6">
        <v>2</v>
      </c>
      <c r="J92" s="6">
        <v>34</v>
      </c>
      <c r="K92" s="6">
        <v>310</v>
      </c>
      <c r="L92" s="150">
        <v>89.03</v>
      </c>
    </row>
    <row r="93" spans="1:12" x14ac:dyDescent="0.25">
      <c r="A93" s="6" t="s">
        <v>196</v>
      </c>
      <c r="B93" s="6" t="s">
        <v>601</v>
      </c>
      <c r="C93" s="7">
        <v>41726</v>
      </c>
      <c r="D93" s="7">
        <v>41709</v>
      </c>
      <c r="E93" s="6" t="s">
        <v>38</v>
      </c>
      <c r="F93" s="6">
        <v>17</v>
      </c>
      <c r="G93" s="6">
        <v>0</v>
      </c>
      <c r="H93" s="6">
        <v>84</v>
      </c>
      <c r="I93" s="6">
        <v>4</v>
      </c>
      <c r="J93" s="6">
        <v>88</v>
      </c>
      <c r="K93" s="6">
        <v>105</v>
      </c>
      <c r="L93" s="150">
        <v>16.190000000000001</v>
      </c>
    </row>
    <row r="94" spans="1:12" x14ac:dyDescent="0.25">
      <c r="A94" s="6" t="s">
        <v>199</v>
      </c>
      <c r="B94" s="6" t="s">
        <v>601</v>
      </c>
      <c r="C94" s="7">
        <v>41851</v>
      </c>
      <c r="D94" s="7">
        <v>41828</v>
      </c>
      <c r="E94" s="6" t="s">
        <v>38</v>
      </c>
      <c r="F94" s="6">
        <v>23</v>
      </c>
      <c r="G94" s="6">
        <v>0</v>
      </c>
      <c r="H94" s="6">
        <v>78</v>
      </c>
      <c r="I94" s="6">
        <v>0</v>
      </c>
      <c r="J94" s="6">
        <v>78</v>
      </c>
      <c r="K94" s="6">
        <v>101</v>
      </c>
      <c r="L94" s="150">
        <v>22.77</v>
      </c>
    </row>
    <row r="95" spans="1:12" ht="24" x14ac:dyDescent="0.25">
      <c r="A95" s="6" t="s">
        <v>150</v>
      </c>
      <c r="B95" s="6" t="s">
        <v>601</v>
      </c>
      <c r="C95" s="7">
        <v>41641</v>
      </c>
      <c r="D95" s="7">
        <v>41103</v>
      </c>
      <c r="E95" s="6" t="s">
        <v>593</v>
      </c>
      <c r="F95" s="6">
        <v>538</v>
      </c>
      <c r="G95" s="6">
        <v>5</v>
      </c>
      <c r="H95" s="6">
        <v>30</v>
      </c>
      <c r="I95" s="6">
        <v>5</v>
      </c>
      <c r="J95" s="6">
        <v>40</v>
      </c>
      <c r="K95" s="6">
        <v>578</v>
      </c>
      <c r="L95" s="150">
        <v>93.08</v>
      </c>
    </row>
    <row r="96" spans="1:12" ht="24" x14ac:dyDescent="0.25">
      <c r="A96" s="6" t="s">
        <v>163</v>
      </c>
      <c r="B96" s="6" t="s">
        <v>601</v>
      </c>
      <c r="C96" s="7">
        <v>41670</v>
      </c>
      <c r="D96" s="7">
        <v>41113</v>
      </c>
      <c r="E96" s="6" t="s">
        <v>593</v>
      </c>
      <c r="F96" s="6">
        <v>557</v>
      </c>
      <c r="G96" s="6">
        <v>0</v>
      </c>
      <c r="H96" s="6">
        <v>156</v>
      </c>
      <c r="I96" s="6">
        <v>9</v>
      </c>
      <c r="J96" s="6">
        <v>165</v>
      </c>
      <c r="K96" s="6">
        <v>722</v>
      </c>
      <c r="L96" s="150">
        <v>77.150000000000006</v>
      </c>
    </row>
    <row r="97" spans="1:12" x14ac:dyDescent="0.25">
      <c r="A97" s="6" t="s">
        <v>165</v>
      </c>
      <c r="B97" s="6" t="s">
        <v>601</v>
      </c>
      <c r="C97" s="7">
        <v>41689</v>
      </c>
      <c r="D97" s="7">
        <v>41113</v>
      </c>
      <c r="E97" s="6" t="s">
        <v>594</v>
      </c>
      <c r="F97" s="6">
        <v>576</v>
      </c>
      <c r="G97" s="6">
        <v>0</v>
      </c>
      <c r="H97" s="6">
        <v>67</v>
      </c>
      <c r="I97" s="6">
        <v>2</v>
      </c>
      <c r="J97" s="6">
        <v>69</v>
      </c>
      <c r="K97" s="6">
        <v>645</v>
      </c>
      <c r="L97" s="150">
        <v>89.3</v>
      </c>
    </row>
    <row r="98" spans="1:12" x14ac:dyDescent="0.25">
      <c r="A98" s="6" t="s">
        <v>173</v>
      </c>
      <c r="B98" s="6" t="s">
        <v>601</v>
      </c>
      <c r="C98" s="7">
        <v>41653</v>
      </c>
      <c r="D98" s="7">
        <v>41149</v>
      </c>
      <c r="E98" s="6" t="s">
        <v>594</v>
      </c>
      <c r="F98" s="6">
        <v>504</v>
      </c>
      <c r="G98" s="6">
        <v>0</v>
      </c>
      <c r="H98" s="6">
        <v>59</v>
      </c>
      <c r="I98" s="6">
        <v>11</v>
      </c>
      <c r="J98" s="6">
        <v>70</v>
      </c>
      <c r="K98" s="6">
        <v>574</v>
      </c>
      <c r="L98" s="150">
        <v>87.8</v>
      </c>
    </row>
    <row r="99" spans="1:12" ht="24" x14ac:dyDescent="0.25">
      <c r="A99" s="6" t="s">
        <v>189</v>
      </c>
      <c r="B99" s="6" t="s">
        <v>601</v>
      </c>
      <c r="C99" s="7">
        <v>41695</v>
      </c>
      <c r="D99" s="7">
        <v>41554</v>
      </c>
      <c r="E99" s="6" t="s">
        <v>593</v>
      </c>
      <c r="F99" s="6">
        <v>141</v>
      </c>
      <c r="G99" s="6">
        <v>2</v>
      </c>
      <c r="H99" s="6">
        <v>57</v>
      </c>
      <c r="I99" s="6">
        <v>4</v>
      </c>
      <c r="J99" s="6">
        <v>63</v>
      </c>
      <c r="K99" s="6">
        <v>204</v>
      </c>
      <c r="L99" s="150">
        <v>69.12</v>
      </c>
    </row>
    <row r="100" spans="1:12" x14ac:dyDescent="0.25">
      <c r="A100" s="6" t="s">
        <v>191</v>
      </c>
      <c r="B100" s="6" t="s">
        <v>601</v>
      </c>
      <c r="C100" s="7">
        <v>41663</v>
      </c>
      <c r="D100" s="7">
        <v>41597</v>
      </c>
      <c r="E100" s="6" t="s">
        <v>38</v>
      </c>
      <c r="F100" s="6">
        <v>66</v>
      </c>
      <c r="G100" s="6">
        <v>0</v>
      </c>
      <c r="H100" s="6">
        <v>19</v>
      </c>
      <c r="I100" s="6">
        <v>2</v>
      </c>
      <c r="J100" s="6">
        <v>21</v>
      </c>
      <c r="K100" s="6">
        <v>87</v>
      </c>
      <c r="L100" s="150">
        <v>75.86</v>
      </c>
    </row>
    <row r="101" spans="1:12" x14ac:dyDescent="0.25">
      <c r="A101" s="6" t="s">
        <v>192</v>
      </c>
      <c r="B101" s="6" t="s">
        <v>601</v>
      </c>
      <c r="C101" s="7">
        <v>41711</v>
      </c>
      <c r="D101" s="7">
        <v>41711</v>
      </c>
      <c r="E101" s="6" t="s">
        <v>38</v>
      </c>
      <c r="F101" s="6">
        <v>0</v>
      </c>
      <c r="G101" s="6">
        <v>1</v>
      </c>
      <c r="H101" s="6">
        <v>28</v>
      </c>
      <c r="I101" s="6">
        <v>5</v>
      </c>
      <c r="J101" s="6">
        <v>34</v>
      </c>
      <c r="K101" s="6">
        <v>34</v>
      </c>
      <c r="L101" s="150">
        <v>0</v>
      </c>
    </row>
    <row r="102" spans="1:12" x14ac:dyDescent="0.25">
      <c r="A102" s="6" t="s">
        <v>195</v>
      </c>
      <c r="B102" s="6" t="s">
        <v>601</v>
      </c>
      <c r="C102" s="7">
        <v>41767</v>
      </c>
      <c r="D102" s="7">
        <v>41607</v>
      </c>
      <c r="E102" s="6" t="s">
        <v>38</v>
      </c>
      <c r="F102" s="6">
        <v>160</v>
      </c>
      <c r="G102" s="6">
        <v>21</v>
      </c>
      <c r="H102" s="6">
        <v>28</v>
      </c>
      <c r="I102" s="6">
        <v>0</v>
      </c>
      <c r="J102" s="6">
        <v>49</v>
      </c>
      <c r="K102" s="6">
        <v>209</v>
      </c>
      <c r="L102" s="150">
        <v>76.56</v>
      </c>
    </row>
    <row r="103" spans="1:12" ht="24" x14ac:dyDescent="0.25">
      <c r="A103" s="6" t="s">
        <v>595</v>
      </c>
      <c r="B103" s="6" t="s">
        <v>601</v>
      </c>
      <c r="C103" s="7">
        <v>41661</v>
      </c>
      <c r="D103" s="7">
        <v>41612</v>
      </c>
      <c r="E103" s="6" t="s">
        <v>593</v>
      </c>
      <c r="F103" s="6">
        <v>49</v>
      </c>
      <c r="G103" s="6">
        <v>7</v>
      </c>
      <c r="H103" s="6">
        <v>280</v>
      </c>
      <c r="I103" s="6">
        <v>36</v>
      </c>
      <c r="J103" s="6">
        <f>SUBTOTAL(9,G103:I103)</f>
        <v>323</v>
      </c>
      <c r="K103" s="6">
        <f>F103+J103</f>
        <v>372</v>
      </c>
      <c r="L103" s="150">
        <f>J103/K103*100</f>
        <v>86.827956989247312</v>
      </c>
    </row>
    <row r="104" spans="1:12" ht="24" x14ac:dyDescent="0.25">
      <c r="A104" s="6" t="s">
        <v>84</v>
      </c>
      <c r="B104" s="6" t="s">
        <v>599</v>
      </c>
      <c r="C104" s="7">
        <v>41709</v>
      </c>
      <c r="D104" s="7">
        <v>41509</v>
      </c>
      <c r="E104" s="6" t="s">
        <v>593</v>
      </c>
      <c r="F104" s="6">
        <v>200</v>
      </c>
      <c r="G104" s="6">
        <v>0</v>
      </c>
      <c r="H104" s="6">
        <v>50</v>
      </c>
      <c r="I104" s="6">
        <v>5</v>
      </c>
      <c r="J104" s="6">
        <v>55</v>
      </c>
      <c r="K104" s="6">
        <v>255</v>
      </c>
      <c r="L104" s="150">
        <v>78.430000000000007</v>
      </c>
    </row>
    <row r="105" spans="1:12" s="24" customFormat="1" x14ac:dyDescent="0.25">
      <c r="A105" s="75" t="s">
        <v>561</v>
      </c>
      <c r="B105" s="75">
        <v>104</v>
      </c>
      <c r="C105" s="78"/>
      <c r="D105" s="78"/>
      <c r="E105" s="75"/>
      <c r="F105" s="78"/>
      <c r="G105" s="100">
        <f>AVERAGE(G2:G104)</f>
        <v>5.2718446601941746</v>
      </c>
      <c r="H105" s="100">
        <f>AVERAGE(H2:H104)</f>
        <v>46.38834951456311</v>
      </c>
      <c r="I105" s="100">
        <f>AVERAGE(I2:I104)</f>
        <v>5.174757281553398</v>
      </c>
      <c r="J105" s="100">
        <f>AVERAGE(J2:J104)</f>
        <v>56.834951456310677</v>
      </c>
      <c r="K105" s="100">
        <f>AVERAGE(K2:K104)</f>
        <v>125.36893203883496</v>
      </c>
      <c r="L105" s="100"/>
    </row>
  </sheetData>
  <autoFilter ref="A1:L105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opLeftCell="B1" workbookViewId="0">
      <selection activeCell="E9" sqref="E9"/>
    </sheetView>
  </sheetViews>
  <sheetFormatPr defaultRowHeight="12" x14ac:dyDescent="0.2"/>
  <cols>
    <col min="1" max="1" width="20.42578125" style="11" bestFit="1" customWidth="1"/>
    <col min="2" max="2" width="36.7109375" style="11" bestFit="1" customWidth="1"/>
    <col min="3" max="3" width="36.5703125" style="11" bestFit="1" customWidth="1"/>
    <col min="4" max="4" width="13.42578125" style="11" customWidth="1"/>
    <col min="5" max="5" width="11.28515625" style="11" bestFit="1" customWidth="1"/>
    <col min="6" max="6" width="11.85546875" style="11" bestFit="1" customWidth="1"/>
    <col min="7" max="7" width="13.42578125" style="11" customWidth="1"/>
    <col min="8" max="9" width="8.5703125" style="11" bestFit="1" customWidth="1"/>
    <col min="10" max="10" width="32.140625" style="11" bestFit="1" customWidth="1"/>
    <col min="11" max="11" width="35.5703125" style="11" bestFit="1" customWidth="1"/>
    <col min="12" max="16384" width="9.140625" style="11"/>
  </cols>
  <sheetData>
    <row r="1" spans="1:11" ht="24" x14ac:dyDescent="0.2">
      <c r="A1" s="8" t="s">
        <v>0</v>
      </c>
      <c r="B1" s="8" t="s">
        <v>1</v>
      </c>
      <c r="C1" s="8" t="s">
        <v>2</v>
      </c>
      <c r="D1" s="8" t="s">
        <v>560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  <c r="J1" s="8" t="s">
        <v>8</v>
      </c>
      <c r="K1" s="8" t="s">
        <v>9</v>
      </c>
    </row>
    <row r="2" spans="1:11" ht="24" x14ac:dyDescent="0.2">
      <c r="A2" s="6" t="s">
        <v>562</v>
      </c>
      <c r="B2" s="6" t="s">
        <v>93</v>
      </c>
      <c r="C2" s="6" t="s">
        <v>96</v>
      </c>
      <c r="D2" s="6" t="s">
        <v>563</v>
      </c>
      <c r="E2" s="7">
        <v>41941</v>
      </c>
      <c r="F2" s="6" t="s">
        <v>564</v>
      </c>
      <c r="G2" s="6" t="s">
        <v>565</v>
      </c>
      <c r="H2" s="6" t="s">
        <v>566</v>
      </c>
      <c r="I2" s="6" t="s">
        <v>567</v>
      </c>
      <c r="J2" s="6" t="s">
        <v>109</v>
      </c>
      <c r="K2" s="6" t="s">
        <v>25</v>
      </c>
    </row>
    <row r="3" spans="1:11" ht="24" x14ac:dyDescent="0.2">
      <c r="A3" s="6" t="s">
        <v>568</v>
      </c>
      <c r="B3" s="6" t="s">
        <v>282</v>
      </c>
      <c r="C3" s="6" t="s">
        <v>285</v>
      </c>
      <c r="D3" s="6" t="s">
        <v>563</v>
      </c>
      <c r="E3" s="7">
        <v>41739</v>
      </c>
      <c r="F3" s="6" t="s">
        <v>564</v>
      </c>
      <c r="G3" s="6" t="s">
        <v>569</v>
      </c>
      <c r="H3" s="6" t="s">
        <v>566</v>
      </c>
      <c r="I3" s="6" t="s">
        <v>567</v>
      </c>
      <c r="J3" s="6" t="s">
        <v>570</v>
      </c>
      <c r="K3" s="6" t="s">
        <v>25</v>
      </c>
    </row>
    <row r="4" spans="1:11" x14ac:dyDescent="0.2">
      <c r="A4" s="6" t="s">
        <v>571</v>
      </c>
      <c r="B4" s="6" t="s">
        <v>282</v>
      </c>
      <c r="C4" s="6" t="s">
        <v>572</v>
      </c>
      <c r="D4" s="6" t="s">
        <v>563</v>
      </c>
      <c r="E4" s="7">
        <v>41774</v>
      </c>
      <c r="F4" s="6" t="s">
        <v>564</v>
      </c>
      <c r="G4" s="6" t="s">
        <v>573</v>
      </c>
      <c r="H4" s="6" t="s">
        <v>566</v>
      </c>
      <c r="I4" s="6" t="s">
        <v>567</v>
      </c>
      <c r="J4" s="6" t="s">
        <v>574</v>
      </c>
      <c r="K4" s="6" t="s">
        <v>25</v>
      </c>
    </row>
    <row r="5" spans="1:11" x14ac:dyDescent="0.2">
      <c r="A5" s="6" t="s">
        <v>575</v>
      </c>
      <c r="B5" s="6" t="s">
        <v>282</v>
      </c>
      <c r="C5" s="6" t="s">
        <v>576</v>
      </c>
      <c r="D5" s="6" t="s">
        <v>577</v>
      </c>
      <c r="E5" s="7">
        <v>41913</v>
      </c>
      <c r="F5" s="6" t="s">
        <v>564</v>
      </c>
      <c r="G5" s="6" t="s">
        <v>578</v>
      </c>
      <c r="H5" s="6" t="s">
        <v>566</v>
      </c>
      <c r="I5" s="6" t="s">
        <v>567</v>
      </c>
      <c r="J5" s="6" t="s">
        <v>579</v>
      </c>
      <c r="K5" s="6" t="s">
        <v>22</v>
      </c>
    </row>
    <row r="6" spans="1:11" x14ac:dyDescent="0.2">
      <c r="A6" s="12" t="s">
        <v>419</v>
      </c>
      <c r="B6" s="12">
        <v>4</v>
      </c>
      <c r="C6" s="20"/>
      <c r="D6" s="20"/>
      <c r="E6" s="20"/>
      <c r="F6" s="20"/>
      <c r="G6" s="20"/>
      <c r="H6" s="20"/>
      <c r="I6" s="20"/>
      <c r="J6" s="20"/>
      <c r="K6" s="20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25</vt:i4>
      </vt:variant>
    </vt:vector>
  </HeadingPairs>
  <TitlesOfParts>
    <vt:vector size="25" baseType="lpstr">
      <vt:lpstr>Resumo da Operações</vt:lpstr>
      <vt:lpstr>Câmbios</vt:lpstr>
      <vt:lpstr>Liberados e Entregues</vt:lpstr>
      <vt:lpstr>Exportação</vt:lpstr>
      <vt:lpstr>TIPO - 03</vt:lpstr>
      <vt:lpstr>TIPO - 04</vt:lpstr>
      <vt:lpstr>Agente de Cargas</vt:lpstr>
      <vt:lpstr>Prazo Permanência</vt:lpstr>
      <vt:lpstr>Cancelados</vt:lpstr>
      <vt:lpstr>Canal Saúde</vt:lpstr>
      <vt:lpstr>COC</vt:lpstr>
      <vt:lpstr>CPqAM</vt:lpstr>
      <vt:lpstr>CPqGM</vt:lpstr>
      <vt:lpstr>CPqRR</vt:lpstr>
      <vt:lpstr>DIRAD</vt:lpstr>
      <vt:lpstr>ENSP</vt:lpstr>
      <vt:lpstr>Fiocruz-RO</vt:lpstr>
      <vt:lpstr>ICC</vt:lpstr>
      <vt:lpstr>ICICT</vt:lpstr>
      <vt:lpstr>IFF</vt:lpstr>
      <vt:lpstr>ILMD</vt:lpstr>
      <vt:lpstr>INCQS</vt:lpstr>
      <vt:lpstr>INI</vt:lpstr>
      <vt:lpstr>IOC</vt:lpstr>
      <vt:lpstr>PRESIDÊNCIA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Maurício Sérgio Marnet de Oliveira</dc:creator>
  <cp:lastModifiedBy>Maurício Sérgio Marnet de Oliveira</cp:lastModifiedBy>
  <cp:lastPrinted>2015-01-15T13:15:25Z</cp:lastPrinted>
  <dcterms:created xsi:type="dcterms:W3CDTF">2015-01-07T11:51:31Z</dcterms:created>
  <dcterms:modified xsi:type="dcterms:W3CDTF">2015-03-31T19:21:37Z</dcterms:modified>
</cp:coreProperties>
</file>